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'Sheet1'!$A$1:$Z$275</definedName>
  </definedNames>
  <calcPr fullCalcOnLoad="1"/>
</workbook>
</file>

<file path=xl/sharedStrings.xml><?xml version="1.0" encoding="utf-8"?>
<sst xmlns="http://schemas.openxmlformats.org/spreadsheetml/2006/main" count="674" uniqueCount="315">
  <si>
    <t>BARREL</t>
  </si>
  <si>
    <t>WINE</t>
  </si>
  <si>
    <t>Neib</t>
  </si>
  <si>
    <t>Aca</t>
  </si>
  <si>
    <t>CAB</t>
  </si>
  <si>
    <t xml:space="preserve">CAB </t>
  </si>
  <si>
    <t xml:space="preserve">Cab </t>
  </si>
  <si>
    <t>NAME</t>
  </si>
  <si>
    <t>ZIN</t>
  </si>
  <si>
    <t>PS</t>
  </si>
  <si>
    <t>CAR</t>
  </si>
  <si>
    <t>Bot</t>
  </si>
  <si>
    <t>P Bot</t>
  </si>
  <si>
    <t>MER</t>
  </si>
  <si>
    <t xml:space="preserve"> FRNC</t>
  </si>
  <si>
    <t>Syr</t>
  </si>
  <si>
    <t>Pinot</t>
  </si>
  <si>
    <t>Mlbec</t>
  </si>
  <si>
    <t>Barb</t>
  </si>
  <si>
    <t>94 T60</t>
  </si>
  <si>
    <t>94 F53</t>
  </si>
  <si>
    <t>94 F54</t>
  </si>
  <si>
    <t>94 T97</t>
  </si>
  <si>
    <t>P Verd</t>
  </si>
  <si>
    <t>94 T98</t>
  </si>
  <si>
    <t>98 W7</t>
  </si>
  <si>
    <t>98 W3</t>
  </si>
  <si>
    <t>95 T116</t>
  </si>
  <si>
    <t>01 WB2</t>
  </si>
  <si>
    <t>01 C1</t>
  </si>
  <si>
    <t>01 DH1</t>
  </si>
  <si>
    <t>98 C2</t>
  </si>
  <si>
    <t>01 C2</t>
  </si>
  <si>
    <t>01 C3</t>
  </si>
  <si>
    <t>00 NO2</t>
  </si>
  <si>
    <t>00 NO1</t>
  </si>
  <si>
    <t>00 D13</t>
  </si>
  <si>
    <t>00 D8</t>
  </si>
  <si>
    <t>00 D7</t>
  </si>
  <si>
    <t>94 N2</t>
  </si>
  <si>
    <t>97 N2</t>
  </si>
  <si>
    <t>96 N2</t>
  </si>
  <si>
    <t>97 N1</t>
  </si>
  <si>
    <t>01 TR</t>
  </si>
  <si>
    <t>01 WB3</t>
  </si>
  <si>
    <t>01 W3</t>
  </si>
  <si>
    <t>Zin 3+4</t>
  </si>
  <si>
    <t>B4</t>
  </si>
  <si>
    <t>99 W2</t>
  </si>
  <si>
    <t>98 N3</t>
  </si>
  <si>
    <t>00 C5</t>
  </si>
  <si>
    <t>00 C6</t>
  </si>
  <si>
    <t>01 NO3</t>
  </si>
  <si>
    <t>98 D6</t>
  </si>
  <si>
    <t>D1</t>
  </si>
  <si>
    <t>00 WB1</t>
  </si>
  <si>
    <t>98 D5</t>
  </si>
  <si>
    <t>97 W Fire</t>
  </si>
  <si>
    <t>01 WB5</t>
  </si>
  <si>
    <t>01 W7</t>
  </si>
  <si>
    <t>00 W8</t>
  </si>
  <si>
    <t>00 W9</t>
  </si>
  <si>
    <t>92 450</t>
  </si>
  <si>
    <t>92 430</t>
  </si>
  <si>
    <t>00 D4</t>
  </si>
  <si>
    <t>00 D5</t>
  </si>
  <si>
    <t>97 D1</t>
  </si>
  <si>
    <t>99 W1</t>
  </si>
  <si>
    <t>01 D5</t>
  </si>
  <si>
    <t>99 W3</t>
  </si>
  <si>
    <t>00 W1</t>
  </si>
  <si>
    <t>01 D4</t>
  </si>
  <si>
    <t>99 C7</t>
  </si>
  <si>
    <t>99 C2</t>
  </si>
  <si>
    <t>99 CR1</t>
  </si>
  <si>
    <t>00 K2</t>
  </si>
  <si>
    <t>95 T115</t>
  </si>
  <si>
    <t>00 D9</t>
  </si>
  <si>
    <t>99 CR2</t>
  </si>
  <si>
    <t>00 D6</t>
  </si>
  <si>
    <t>98 D7</t>
  </si>
  <si>
    <t>00 NO3</t>
  </si>
  <si>
    <t>00 C7</t>
  </si>
  <si>
    <t>98 MA1</t>
  </si>
  <si>
    <t>01 C6</t>
  </si>
  <si>
    <t>01 C8</t>
  </si>
  <si>
    <t>99 D6</t>
  </si>
  <si>
    <t>98 N2</t>
  </si>
  <si>
    <t>00 C4</t>
  </si>
  <si>
    <t>95 F77</t>
  </si>
  <si>
    <t>95 F78</t>
  </si>
  <si>
    <t>01 W8</t>
  </si>
  <si>
    <t>01 WB6</t>
  </si>
  <si>
    <t>99 D2</t>
  </si>
  <si>
    <t>99 D9</t>
  </si>
  <si>
    <t>01 C7</t>
  </si>
  <si>
    <t>99 C5</t>
  </si>
  <si>
    <t>00 C2</t>
  </si>
  <si>
    <t>00 C1</t>
  </si>
  <si>
    <t>99 W5</t>
  </si>
  <si>
    <t>01 W1</t>
  </si>
  <si>
    <t>01 W2</t>
  </si>
  <si>
    <t>97 D4</t>
  </si>
  <si>
    <t>96 N4</t>
  </si>
  <si>
    <t>01 NO 1</t>
  </si>
  <si>
    <t>01 D1</t>
  </si>
  <si>
    <t>01 DH2</t>
  </si>
  <si>
    <t>99 C1</t>
  </si>
  <si>
    <t>99 D1</t>
  </si>
  <si>
    <t>99 D4</t>
  </si>
  <si>
    <t>00 CR1</t>
  </si>
  <si>
    <t>00 D11</t>
  </si>
  <si>
    <t>00 D12</t>
  </si>
  <si>
    <t>93 D4</t>
  </si>
  <si>
    <t>98 D3</t>
  </si>
  <si>
    <t>01 D2</t>
  </si>
  <si>
    <t>01 D3</t>
  </si>
  <si>
    <t>01 W4</t>
  </si>
  <si>
    <t>01 W5</t>
  </si>
  <si>
    <t>98 CR1</t>
  </si>
  <si>
    <t>99 D3</t>
  </si>
  <si>
    <t>99 D8</t>
  </si>
  <si>
    <t>98 D1</t>
  </si>
  <si>
    <t>00 D2</t>
  </si>
  <si>
    <t>00 D15</t>
  </si>
  <si>
    <t>00 D16</t>
  </si>
  <si>
    <t>CK</t>
  </si>
  <si>
    <t>PK</t>
  </si>
  <si>
    <t>Aca Cab</t>
  </si>
  <si>
    <t>Aca Press</t>
  </si>
  <si>
    <t>Cab Bot</t>
  </si>
  <si>
    <t>99 W6</t>
  </si>
  <si>
    <t>00 W4</t>
  </si>
  <si>
    <t>98 N4</t>
  </si>
  <si>
    <t>98 C1</t>
  </si>
  <si>
    <t>99 D5</t>
  </si>
  <si>
    <t xml:space="preserve">Zin Wire </t>
  </si>
  <si>
    <t>97 D9</t>
  </si>
  <si>
    <t>97 D3</t>
  </si>
  <si>
    <t>97 N4</t>
  </si>
  <si>
    <t>99 Bard</t>
  </si>
  <si>
    <t>92-94</t>
  </si>
  <si>
    <t>00 NO4</t>
  </si>
  <si>
    <t>Car</t>
  </si>
  <si>
    <t>EC</t>
  </si>
  <si>
    <t>96 N1</t>
  </si>
  <si>
    <t>00 W3</t>
  </si>
  <si>
    <t>PH</t>
  </si>
  <si>
    <t>Raf</t>
  </si>
  <si>
    <t>MV</t>
  </si>
  <si>
    <t>B&amp;S</t>
  </si>
  <si>
    <t>Pinot Press</t>
  </si>
  <si>
    <t>02 NH4</t>
  </si>
  <si>
    <t>Pinot Cold</t>
  </si>
  <si>
    <t>02 N14</t>
  </si>
  <si>
    <t>Pinot 115</t>
  </si>
  <si>
    <t>98 F17</t>
  </si>
  <si>
    <t xml:space="preserve">B4+PN </t>
  </si>
  <si>
    <t>Pinot+Car</t>
  </si>
  <si>
    <t>02 C8</t>
  </si>
  <si>
    <t>02 C7</t>
  </si>
  <si>
    <t>Pinot/Cold</t>
  </si>
  <si>
    <t>94 D94</t>
  </si>
  <si>
    <t>Pinot 667</t>
  </si>
  <si>
    <t>Pinot P+667</t>
  </si>
  <si>
    <t>Pinot Comb</t>
  </si>
  <si>
    <t>97 TOK2</t>
  </si>
  <si>
    <t>97 TOK1</t>
  </si>
  <si>
    <t>TM</t>
  </si>
  <si>
    <t>Barb Z/P</t>
  </si>
  <si>
    <t>99 Tok1</t>
  </si>
  <si>
    <t>Barb/ CK</t>
  </si>
  <si>
    <t>99 Tok2</t>
  </si>
  <si>
    <t>95 T120</t>
  </si>
  <si>
    <t>Pinot RR</t>
  </si>
  <si>
    <t>02 WE2</t>
  </si>
  <si>
    <t>Pinot Pom</t>
  </si>
  <si>
    <t>Alc</t>
  </si>
  <si>
    <t>97 Seg1</t>
  </si>
  <si>
    <t>02 WE5</t>
  </si>
  <si>
    <t>02 WE3</t>
  </si>
  <si>
    <t>02 WE4</t>
  </si>
  <si>
    <t>02 W4</t>
  </si>
  <si>
    <t>02 C2</t>
  </si>
  <si>
    <t>Mal CF M</t>
  </si>
  <si>
    <t>02 WE7</t>
  </si>
  <si>
    <t>02 WE8</t>
  </si>
  <si>
    <t>Aca+PK</t>
  </si>
  <si>
    <t>02 WB3</t>
  </si>
  <si>
    <t>CF+M&amp;P</t>
  </si>
  <si>
    <t>02 WB4</t>
  </si>
  <si>
    <t>Cab+CMP</t>
  </si>
  <si>
    <t>02 C5</t>
  </si>
  <si>
    <t>Cab Ferm</t>
  </si>
  <si>
    <t>02 C6</t>
  </si>
  <si>
    <t>Cab Vit</t>
  </si>
  <si>
    <t>02 WB1</t>
  </si>
  <si>
    <t>Aca Cab F&amp;V</t>
  </si>
  <si>
    <t>02 WB2</t>
  </si>
  <si>
    <t>Aca Cab Tan</t>
  </si>
  <si>
    <t>01 Ni2</t>
  </si>
  <si>
    <t>02 Ni3</t>
  </si>
  <si>
    <t>02 Nh3</t>
  </si>
  <si>
    <t>CF/Cab</t>
  </si>
  <si>
    <t>01 FFH</t>
  </si>
  <si>
    <t>Mer/PV</t>
  </si>
  <si>
    <t>MZ</t>
  </si>
  <si>
    <t>Zin Short/PS</t>
  </si>
  <si>
    <t>00 Bard1</t>
  </si>
  <si>
    <t>00 Bard2</t>
  </si>
  <si>
    <t>02 C4</t>
  </si>
  <si>
    <t>02 C3</t>
  </si>
  <si>
    <t>PS Short</t>
  </si>
  <si>
    <t>1st PS</t>
  </si>
  <si>
    <t>PS/1st</t>
  </si>
  <si>
    <t>97 D7</t>
  </si>
  <si>
    <t>PS Press+ Raf</t>
  </si>
  <si>
    <t>02 W5</t>
  </si>
  <si>
    <t>Raf PS</t>
  </si>
  <si>
    <t>B4 Mix</t>
  </si>
  <si>
    <t>97 Seg7</t>
  </si>
  <si>
    <t>Raf PS+Cab</t>
  </si>
  <si>
    <t>PS Press</t>
  </si>
  <si>
    <t>02 W6</t>
  </si>
  <si>
    <t>02 D4</t>
  </si>
  <si>
    <t>02 D3</t>
  </si>
  <si>
    <t>B4+ ZW</t>
  </si>
  <si>
    <t>01 NO2</t>
  </si>
  <si>
    <t>Cab</t>
  </si>
  <si>
    <t>Rob Cab V</t>
  </si>
  <si>
    <t>Rob Cab F</t>
  </si>
  <si>
    <t>Rob Cab</t>
  </si>
  <si>
    <t>Rob Cab Tan</t>
  </si>
  <si>
    <t>Raf P+2nd Z</t>
  </si>
  <si>
    <t>Car/Zin 2nd</t>
  </si>
  <si>
    <t xml:space="preserve">Mv Sy </t>
  </si>
  <si>
    <t>Car+Cab</t>
  </si>
  <si>
    <t>02 D6</t>
  </si>
  <si>
    <t>02 D5</t>
  </si>
  <si>
    <t>01 WB4</t>
  </si>
  <si>
    <t>00W6</t>
  </si>
  <si>
    <t>SP</t>
  </si>
  <si>
    <t>02 D7</t>
  </si>
  <si>
    <t>02 D8</t>
  </si>
  <si>
    <t>00 N5</t>
  </si>
  <si>
    <t>Cab Bot F</t>
  </si>
  <si>
    <t>Cab Bot Vit</t>
  </si>
  <si>
    <t>00D10</t>
  </si>
  <si>
    <t>Car Ferm/Vit</t>
  </si>
  <si>
    <t>97 Wex1</t>
  </si>
  <si>
    <t>W C3</t>
  </si>
  <si>
    <t>99 C148</t>
  </si>
  <si>
    <t>Car Vit</t>
  </si>
  <si>
    <t>00W2</t>
  </si>
  <si>
    <t>Zin Stuck</t>
  </si>
  <si>
    <t xml:space="preserve">1st Zin </t>
  </si>
  <si>
    <t>02 W3</t>
  </si>
  <si>
    <t xml:space="preserve">1st Zin+W/F </t>
  </si>
  <si>
    <t>Zin W Front</t>
  </si>
  <si>
    <t>Zin 3+Wire</t>
  </si>
  <si>
    <t>02 W2</t>
  </si>
  <si>
    <t>Zin N Extr</t>
  </si>
  <si>
    <t>Zin N Vit</t>
  </si>
  <si>
    <t>93 F106</t>
  </si>
  <si>
    <t>Zin Mxd</t>
  </si>
  <si>
    <t>Zin No</t>
  </si>
  <si>
    <t>02 D1</t>
  </si>
  <si>
    <t>Zin 3rd</t>
  </si>
  <si>
    <t>01 Ni 1</t>
  </si>
  <si>
    <t>94 F48</t>
  </si>
  <si>
    <t>Zin 3rd So</t>
  </si>
  <si>
    <t>02 NH 1</t>
  </si>
  <si>
    <t>02 Ni 1</t>
  </si>
  <si>
    <t>Zin N</t>
  </si>
  <si>
    <t>97 Wex2</t>
  </si>
  <si>
    <t>02 W1</t>
  </si>
  <si>
    <t>02 WE1</t>
  </si>
  <si>
    <t>98 MH</t>
  </si>
  <si>
    <t>Zin</t>
  </si>
  <si>
    <t>02 C1</t>
  </si>
  <si>
    <t>02 D2</t>
  </si>
  <si>
    <t xml:space="preserve">Zin </t>
  </si>
  <si>
    <t>02 C9</t>
  </si>
  <si>
    <t>02 C10</t>
  </si>
  <si>
    <t>Car Ferm</t>
  </si>
  <si>
    <t>01 C4</t>
  </si>
  <si>
    <t>SY</t>
  </si>
  <si>
    <t>200 Cases</t>
  </si>
  <si>
    <t>100 Cases</t>
  </si>
  <si>
    <t>400 Cases</t>
  </si>
  <si>
    <t>300 Cases</t>
  </si>
  <si>
    <t>375 Cases</t>
  </si>
  <si>
    <t>75 Cases</t>
  </si>
  <si>
    <t>500 Cases</t>
  </si>
  <si>
    <t>Syrah Noir</t>
  </si>
  <si>
    <t>01 D6</t>
  </si>
  <si>
    <t>96 N3</t>
  </si>
  <si>
    <t>98 D4</t>
  </si>
  <si>
    <t>Syrah 887</t>
  </si>
  <si>
    <t>01 WB1</t>
  </si>
  <si>
    <t>97 D5</t>
  </si>
  <si>
    <t>Syrah</t>
  </si>
  <si>
    <t>98 W1</t>
  </si>
  <si>
    <t>Cab Bot+CK</t>
  </si>
  <si>
    <t>95 C9</t>
  </si>
  <si>
    <t>01 W6</t>
  </si>
  <si>
    <t>Car/Zin+CAB</t>
  </si>
  <si>
    <t>00 W7</t>
  </si>
  <si>
    <t>Raf+2nd</t>
  </si>
  <si>
    <t>98 W6</t>
  </si>
  <si>
    <t>800 Cases</t>
  </si>
  <si>
    <t>750 Cases</t>
  </si>
  <si>
    <t>175 Cases</t>
  </si>
  <si>
    <t>200 cases</t>
  </si>
  <si>
    <t>450 Cses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</si>
</sst>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8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"/>
      <family val="2"/>
    </font>
    <font>
      <sz val="10"/>
      <name val="System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2"/>
  <sheetViews>
    <sheetView tabSelected="1" zoomScale="65" zoomScaleNormal="65" workbookViewId="0" topLeftCell="A175">
      <selection activeCell="O205" sqref="O205"/>
    </sheetView>
  </sheetViews>
  <sheetFormatPr defaultColWidth="9.33203125" defaultRowHeight="12.75"/>
  <cols>
    <col min="1" max="1" width="5" style="8" bestFit="1" customWidth="1"/>
    <col min="2" max="2" width="7.5" style="3" bestFit="1" customWidth="1"/>
    <col min="3" max="3" width="10.83203125" style="3" bestFit="1" customWidth="1"/>
    <col min="4" max="4" width="9.33203125" style="16" bestFit="1" customWidth="1"/>
    <col min="5" max="5" width="8.83203125" style="16" bestFit="1" customWidth="1"/>
    <col min="6" max="6" width="16.33203125" style="3" customWidth="1"/>
    <col min="7" max="10" width="10.66015625" style="3" bestFit="1" customWidth="1"/>
    <col min="11" max="11" width="15.66015625" style="3" bestFit="1" customWidth="1"/>
    <col min="12" max="14" width="10.66015625" style="3" bestFit="1" customWidth="1"/>
    <col min="15" max="15" width="14" style="3" bestFit="1" customWidth="1"/>
    <col min="16" max="16" width="10.66015625" style="3" bestFit="1" customWidth="1"/>
    <col min="17" max="17" width="14.66015625" style="3" bestFit="1" customWidth="1"/>
    <col min="18" max="18" width="15.16015625" style="3" bestFit="1" customWidth="1"/>
    <col min="19" max="21" width="10.66015625" style="3" bestFit="1" customWidth="1"/>
    <col min="22" max="22" width="14.5" style="3" bestFit="1" customWidth="1"/>
    <col min="23" max="23" width="10.66015625" style="3" bestFit="1" customWidth="1"/>
    <col min="24" max="24" width="14.5" style="3" bestFit="1" customWidth="1"/>
    <col min="25" max="25" width="10.66015625" style="3" bestFit="1" customWidth="1"/>
    <col min="26" max="26" width="13.16015625" style="3" bestFit="1" customWidth="1"/>
    <col min="27" max="16384" width="9" style="3" customWidth="1"/>
  </cols>
  <sheetData>
    <row r="1" spans="3:26" ht="13.5" thickBot="1">
      <c r="C1" s="13" t="s">
        <v>0</v>
      </c>
      <c r="D1" s="23"/>
      <c r="E1" s="25"/>
      <c r="F1" s="1" t="s">
        <v>1</v>
      </c>
      <c r="G1" s="1"/>
      <c r="H1" s="1" t="s">
        <v>148</v>
      </c>
      <c r="I1" s="1"/>
      <c r="J1" s="1"/>
      <c r="K1" s="1" t="s">
        <v>3</v>
      </c>
      <c r="L1" s="1" t="s">
        <v>4</v>
      </c>
      <c r="M1" s="1"/>
      <c r="N1" s="1"/>
      <c r="O1" s="1"/>
      <c r="P1" s="1"/>
      <c r="Q1" s="1"/>
      <c r="R1" s="1" t="s">
        <v>5</v>
      </c>
      <c r="S1" s="4" t="s">
        <v>150</v>
      </c>
      <c r="T1" s="4"/>
      <c r="U1" s="4"/>
      <c r="V1" s="4"/>
      <c r="W1" s="4" t="s">
        <v>6</v>
      </c>
      <c r="X1" s="4"/>
      <c r="Y1" s="5"/>
      <c r="Z1" s="8"/>
    </row>
    <row r="2" spans="2:26" ht="13.5" thickBot="1">
      <c r="B2" s="12" t="s">
        <v>3</v>
      </c>
      <c r="C2" s="14" t="s">
        <v>7</v>
      </c>
      <c r="D2" s="24" t="s">
        <v>177</v>
      </c>
      <c r="E2" s="26" t="s">
        <v>147</v>
      </c>
      <c r="F2" s="2" t="s">
        <v>7</v>
      </c>
      <c r="G2" s="2" t="s">
        <v>8</v>
      </c>
      <c r="H2" s="2" t="s">
        <v>9</v>
      </c>
      <c r="I2" s="2" t="s">
        <v>9</v>
      </c>
      <c r="J2" s="2" t="s">
        <v>10</v>
      </c>
      <c r="K2" s="2" t="s">
        <v>4</v>
      </c>
      <c r="L2" s="2" t="s">
        <v>11</v>
      </c>
      <c r="M2" s="2" t="s">
        <v>12</v>
      </c>
      <c r="N2" s="2" t="s">
        <v>126</v>
      </c>
      <c r="O2" s="2" t="s">
        <v>127</v>
      </c>
      <c r="P2" s="2" t="s">
        <v>149</v>
      </c>
      <c r="Q2" s="2" t="s">
        <v>13</v>
      </c>
      <c r="R2" s="2" t="s">
        <v>14</v>
      </c>
      <c r="S2" s="2" t="s">
        <v>15</v>
      </c>
      <c r="T2" s="6" t="s">
        <v>15</v>
      </c>
      <c r="U2" s="6" t="s">
        <v>16</v>
      </c>
      <c r="V2" s="6" t="s">
        <v>17</v>
      </c>
      <c r="W2" s="6" t="s">
        <v>2</v>
      </c>
      <c r="X2" s="6" t="s">
        <v>23</v>
      </c>
      <c r="Y2" s="7" t="s">
        <v>18</v>
      </c>
      <c r="Z2" s="8"/>
    </row>
    <row r="3" spans="1:26" ht="12.75">
      <c r="A3" s="3">
        <v>1</v>
      </c>
      <c r="B3" s="3">
        <v>53</v>
      </c>
      <c r="C3" s="3" t="s">
        <v>183</v>
      </c>
      <c r="D3" s="16">
        <v>14.01</v>
      </c>
      <c r="E3" s="16">
        <v>3.62</v>
      </c>
      <c r="F3" s="15" t="s">
        <v>184</v>
      </c>
      <c r="Q3" s="3">
        <v>8</v>
      </c>
      <c r="R3" s="3">
        <v>26</v>
      </c>
      <c r="V3" s="3">
        <v>26</v>
      </c>
      <c r="Z3" s="3">
        <f aca="true" t="shared" si="0" ref="Z3:Z18">SUM(G3:Y3)</f>
        <v>60</v>
      </c>
    </row>
    <row r="4" spans="1:26" ht="12.75">
      <c r="A4" s="3">
        <v>2</v>
      </c>
      <c r="B4" s="3">
        <v>65</v>
      </c>
      <c r="C4" s="3" t="s">
        <v>185</v>
      </c>
      <c r="D4" s="16">
        <v>12.72</v>
      </c>
      <c r="E4" s="16">
        <v>3.58</v>
      </c>
      <c r="F4" s="15" t="s">
        <v>184</v>
      </c>
      <c r="Q4" s="3">
        <v>8</v>
      </c>
      <c r="R4" s="3">
        <v>26</v>
      </c>
      <c r="V4" s="3">
        <v>26</v>
      </c>
      <c r="Z4" s="3">
        <f t="shared" si="0"/>
        <v>60</v>
      </c>
    </row>
    <row r="5" spans="1:26" ht="12.75">
      <c r="A5" s="3">
        <v>3</v>
      </c>
      <c r="B5" s="3">
        <v>66</v>
      </c>
      <c r="C5" s="3" t="s">
        <v>186</v>
      </c>
      <c r="D5" s="16">
        <v>14.04</v>
      </c>
      <c r="E5" s="16">
        <v>3.63</v>
      </c>
      <c r="F5" s="15" t="s">
        <v>184</v>
      </c>
      <c r="Q5" s="3">
        <v>8</v>
      </c>
      <c r="R5" s="3">
        <v>26</v>
      </c>
      <c r="V5" s="3">
        <v>26</v>
      </c>
      <c r="Z5" s="3">
        <f t="shared" si="0"/>
        <v>60</v>
      </c>
    </row>
    <row r="6" spans="1:26" ht="12.75">
      <c r="A6" s="3">
        <v>4</v>
      </c>
      <c r="B6" s="3">
        <v>103</v>
      </c>
      <c r="C6" s="3" t="s">
        <v>84</v>
      </c>
      <c r="D6" s="16">
        <v>14.06</v>
      </c>
      <c r="E6" s="16">
        <v>3.38</v>
      </c>
      <c r="F6" s="15" t="s">
        <v>187</v>
      </c>
      <c r="K6" s="3">
        <v>45</v>
      </c>
      <c r="O6" s="3">
        <v>15</v>
      </c>
      <c r="Z6" s="3">
        <f t="shared" si="0"/>
        <v>60</v>
      </c>
    </row>
    <row r="7" spans="1:26" ht="12.75">
      <c r="A7" s="3">
        <v>5</v>
      </c>
      <c r="B7" s="3">
        <v>104</v>
      </c>
      <c r="C7" s="3" t="s">
        <v>85</v>
      </c>
      <c r="D7" s="16">
        <v>13.57</v>
      </c>
      <c r="E7" s="16">
        <v>3.5</v>
      </c>
      <c r="F7" s="15" t="s">
        <v>128</v>
      </c>
      <c r="K7" s="3">
        <v>60</v>
      </c>
      <c r="Z7" s="3">
        <f t="shared" si="0"/>
        <v>60</v>
      </c>
    </row>
    <row r="8" spans="1:26" ht="12.75">
      <c r="A8" s="3">
        <v>6</v>
      </c>
      <c r="B8" s="3">
        <v>105</v>
      </c>
      <c r="C8" s="3" t="s">
        <v>188</v>
      </c>
      <c r="D8" s="16">
        <v>14.08</v>
      </c>
      <c r="E8" s="16">
        <v>3.59</v>
      </c>
      <c r="F8" s="15" t="s">
        <v>189</v>
      </c>
      <c r="K8" s="3">
        <v>15</v>
      </c>
      <c r="Q8" s="3">
        <v>30</v>
      </c>
      <c r="R8" s="3">
        <v>15</v>
      </c>
      <c r="Z8" s="3">
        <f t="shared" si="0"/>
        <v>60</v>
      </c>
    </row>
    <row r="9" spans="1:26" ht="12.75">
      <c r="A9" s="3">
        <v>7</v>
      </c>
      <c r="B9" s="3">
        <v>106</v>
      </c>
      <c r="C9" s="3" t="s">
        <v>190</v>
      </c>
      <c r="D9" s="16">
        <v>14.03</v>
      </c>
      <c r="E9" s="16">
        <v>3.43</v>
      </c>
      <c r="F9" s="15" t="s">
        <v>191</v>
      </c>
      <c r="K9" s="3">
        <v>15</v>
      </c>
      <c r="Q9" s="3">
        <v>30</v>
      </c>
      <c r="R9" s="3">
        <v>15</v>
      </c>
      <c r="Z9" s="3">
        <f t="shared" si="0"/>
        <v>60</v>
      </c>
    </row>
    <row r="10" spans="1:26" ht="12.75">
      <c r="A10" s="3">
        <v>8</v>
      </c>
      <c r="B10" s="3">
        <v>107</v>
      </c>
      <c r="C10" s="3" t="s">
        <v>192</v>
      </c>
      <c r="D10" s="16">
        <v>13.76</v>
      </c>
      <c r="E10" s="16">
        <v>3.32</v>
      </c>
      <c r="F10" s="18" t="s">
        <v>193</v>
      </c>
      <c r="K10" s="3">
        <v>60</v>
      </c>
      <c r="Z10" s="3">
        <f t="shared" si="0"/>
        <v>60</v>
      </c>
    </row>
    <row r="11" spans="1:26" ht="12.75">
      <c r="A11" s="3">
        <v>9</v>
      </c>
      <c r="B11" s="3">
        <v>108</v>
      </c>
      <c r="C11" s="3" t="s">
        <v>194</v>
      </c>
      <c r="D11" s="16">
        <v>14.27</v>
      </c>
      <c r="E11" s="16">
        <v>3.31</v>
      </c>
      <c r="F11" s="15" t="s">
        <v>195</v>
      </c>
      <c r="K11" s="3">
        <v>60</v>
      </c>
      <c r="Z11" s="3">
        <f t="shared" si="0"/>
        <v>60</v>
      </c>
    </row>
    <row r="12" spans="1:26" ht="12.75">
      <c r="A12" s="3">
        <v>10</v>
      </c>
      <c r="B12" s="3">
        <v>149</v>
      </c>
      <c r="C12" s="3" t="s">
        <v>196</v>
      </c>
      <c r="D12" s="16">
        <v>13.73</v>
      </c>
      <c r="E12" s="16">
        <v>3.26</v>
      </c>
      <c r="F12" s="18" t="s">
        <v>197</v>
      </c>
      <c r="K12" s="3">
        <v>60</v>
      </c>
      <c r="Z12" s="3">
        <f t="shared" si="0"/>
        <v>60</v>
      </c>
    </row>
    <row r="13" spans="1:26" ht="12.75">
      <c r="A13" s="3">
        <v>11</v>
      </c>
      <c r="B13" s="3">
        <v>150</v>
      </c>
      <c r="C13" s="3" t="s">
        <v>198</v>
      </c>
      <c r="D13" s="16">
        <v>13.62</v>
      </c>
      <c r="E13" s="16">
        <v>3.31</v>
      </c>
      <c r="F13" s="18" t="s">
        <v>199</v>
      </c>
      <c r="K13" s="3">
        <v>60</v>
      </c>
      <c r="Z13" s="3">
        <f t="shared" si="0"/>
        <v>60</v>
      </c>
    </row>
    <row r="14" spans="1:26" ht="12.75">
      <c r="A14" s="3">
        <v>12</v>
      </c>
      <c r="B14" s="3">
        <v>157</v>
      </c>
      <c r="C14" s="3" t="s">
        <v>29</v>
      </c>
      <c r="D14" s="16">
        <v>13.62</v>
      </c>
      <c r="E14" s="16">
        <v>3.56</v>
      </c>
      <c r="F14" s="15" t="s">
        <v>129</v>
      </c>
      <c r="K14" s="3">
        <v>31</v>
      </c>
      <c r="Q14" s="3">
        <v>22</v>
      </c>
      <c r="R14" s="3">
        <v>7</v>
      </c>
      <c r="Z14" s="3">
        <f t="shared" si="0"/>
        <v>60</v>
      </c>
    </row>
    <row r="15" spans="1:26" ht="12.75">
      <c r="A15" s="3">
        <v>13</v>
      </c>
      <c r="B15" s="3">
        <v>158</v>
      </c>
      <c r="C15" s="3" t="s">
        <v>200</v>
      </c>
      <c r="D15" s="16">
        <v>13.17</v>
      </c>
      <c r="E15" s="16">
        <v>3.55</v>
      </c>
      <c r="F15" s="15" t="s">
        <v>129</v>
      </c>
      <c r="K15" s="3">
        <v>31</v>
      </c>
      <c r="Q15" s="3">
        <v>22</v>
      </c>
      <c r="R15" s="3">
        <v>7</v>
      </c>
      <c r="Z15" s="3">
        <f t="shared" si="0"/>
        <v>60</v>
      </c>
    </row>
    <row r="16" spans="1:26" ht="12.75">
      <c r="A16" s="3">
        <v>14</v>
      </c>
      <c r="B16" s="3">
        <v>159</v>
      </c>
      <c r="C16" s="3" t="s">
        <v>201</v>
      </c>
      <c r="D16" s="16">
        <v>13.79</v>
      </c>
      <c r="E16" s="16">
        <v>3.36</v>
      </c>
      <c r="F16" s="15" t="s">
        <v>128</v>
      </c>
      <c r="K16" s="3">
        <v>60</v>
      </c>
      <c r="Z16" s="3">
        <f t="shared" si="0"/>
        <v>60</v>
      </c>
    </row>
    <row r="17" spans="1:26" ht="12.75">
      <c r="A17" s="3">
        <v>15</v>
      </c>
      <c r="B17" s="3">
        <v>161</v>
      </c>
      <c r="C17" s="3" t="s">
        <v>30</v>
      </c>
      <c r="D17" s="16">
        <v>14.18</v>
      </c>
      <c r="E17" s="16">
        <v>3.5</v>
      </c>
      <c r="F17" s="15" t="s">
        <v>203</v>
      </c>
      <c r="K17" s="3">
        <v>30</v>
      </c>
      <c r="R17" s="3">
        <v>30</v>
      </c>
      <c r="Z17" s="3">
        <f t="shared" si="0"/>
        <v>60</v>
      </c>
    </row>
    <row r="18" spans="1:26" ht="12.75">
      <c r="A18" s="3">
        <v>16</v>
      </c>
      <c r="B18" s="3">
        <v>162</v>
      </c>
      <c r="C18" s="3" t="s">
        <v>204</v>
      </c>
      <c r="D18" s="16">
        <v>13.13</v>
      </c>
      <c r="E18" s="16">
        <v>3.54</v>
      </c>
      <c r="F18" s="15" t="s">
        <v>205</v>
      </c>
      <c r="Q18" s="3">
        <v>33</v>
      </c>
      <c r="X18" s="3">
        <v>27</v>
      </c>
      <c r="Z18" s="3">
        <f t="shared" si="0"/>
        <v>60</v>
      </c>
    </row>
    <row r="19" spans="1:25" ht="13.5" thickBot="1">
      <c r="A19" s="3"/>
      <c r="D19" s="16">
        <f>SUM(D3:D18)</f>
        <v>219.78</v>
      </c>
      <c r="E19" s="16">
        <f>SUM(E3:E18)</f>
        <v>55.44</v>
      </c>
      <c r="G19" s="32">
        <f aca="true" t="shared" si="1" ref="G19:Y19">SUM(G3:G18)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527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15</v>
      </c>
      <c r="P19" s="32">
        <f t="shared" si="1"/>
        <v>0</v>
      </c>
      <c r="Q19" s="32">
        <f t="shared" si="1"/>
        <v>161</v>
      </c>
      <c r="R19" s="32">
        <f t="shared" si="1"/>
        <v>152</v>
      </c>
      <c r="S19" s="32">
        <f t="shared" si="1"/>
        <v>0</v>
      </c>
      <c r="T19" s="32">
        <f t="shared" si="1"/>
        <v>0</v>
      </c>
      <c r="U19" s="32">
        <f t="shared" si="1"/>
        <v>0</v>
      </c>
      <c r="V19" s="32">
        <f t="shared" si="1"/>
        <v>78</v>
      </c>
      <c r="W19" s="32">
        <f t="shared" si="1"/>
        <v>0</v>
      </c>
      <c r="X19" s="32">
        <f t="shared" si="1"/>
        <v>27</v>
      </c>
      <c r="Y19" s="32">
        <f t="shared" si="1"/>
        <v>0</v>
      </c>
    </row>
    <row r="20" spans="1:26" ht="13.5" thickBot="1">
      <c r="A20" s="3"/>
      <c r="B20" s="30" t="s">
        <v>291</v>
      </c>
      <c r="C20" s="31"/>
      <c r="D20" s="28">
        <f>D19/A18</f>
        <v>13.73625</v>
      </c>
      <c r="E20" s="29">
        <f>E19/A18</f>
        <v>3.465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3">
        <f>SUM(G19:Y19)</f>
        <v>960</v>
      </c>
    </row>
    <row r="21" spans="1:26" ht="13.5" thickBot="1">
      <c r="A21" s="3"/>
      <c r="G21" s="33">
        <f>G19/Z20</f>
        <v>0</v>
      </c>
      <c r="H21" s="33">
        <f>H19/Z20</f>
        <v>0</v>
      </c>
      <c r="I21" s="33">
        <f>I19/Z20</f>
        <v>0</v>
      </c>
      <c r="J21" s="33">
        <f>J19/Z20</f>
        <v>0</v>
      </c>
      <c r="K21" s="33">
        <f>K19/Z20</f>
        <v>0.5489583333333333</v>
      </c>
      <c r="L21" s="33">
        <f>L19/Z20</f>
        <v>0</v>
      </c>
      <c r="M21" s="33">
        <f>M19/Z20</f>
        <v>0</v>
      </c>
      <c r="N21" s="33">
        <f>N19/Z20</f>
        <v>0</v>
      </c>
      <c r="O21" s="33">
        <f>O19/Z20</f>
        <v>0.015625</v>
      </c>
      <c r="P21" s="33">
        <f>P19/Z20</f>
        <v>0</v>
      </c>
      <c r="Q21" s="33">
        <f>Q19/Z20</f>
        <v>0.16770833333333332</v>
      </c>
      <c r="R21" s="33">
        <f>R19/Z20</f>
        <v>0.15833333333333333</v>
      </c>
      <c r="S21" s="33">
        <f>S19/Z20</f>
        <v>0</v>
      </c>
      <c r="T21" s="33">
        <f>T19/Z20</f>
        <v>0</v>
      </c>
      <c r="U21" s="33">
        <f>U19/Z20</f>
        <v>0</v>
      </c>
      <c r="V21" s="33">
        <f>V19/Z20</f>
        <v>0.08125</v>
      </c>
      <c r="W21" s="33">
        <f>W19/Z20</f>
        <v>0</v>
      </c>
      <c r="X21" s="33">
        <f>X19/Z20</f>
        <v>0.028125</v>
      </c>
      <c r="Y21" s="33">
        <f>Y19/Z20</f>
        <v>0</v>
      </c>
      <c r="Z21" s="33">
        <f>SUM(G21:Y21)</f>
        <v>1</v>
      </c>
    </row>
    <row r="22" spans="1:2" ht="13.5" thickBot="1">
      <c r="A22" s="3"/>
      <c r="B22" s="12" t="s">
        <v>47</v>
      </c>
    </row>
    <row r="23" spans="1:26" ht="12.75">
      <c r="A23" s="3">
        <v>1</v>
      </c>
      <c r="B23" s="3">
        <v>25</v>
      </c>
      <c r="C23" s="3" t="s">
        <v>121</v>
      </c>
      <c r="D23" s="16">
        <v>14.11</v>
      </c>
      <c r="E23" s="16">
        <v>3.65</v>
      </c>
      <c r="F23" s="15" t="s">
        <v>47</v>
      </c>
      <c r="G23" s="22">
        <v>30</v>
      </c>
      <c r="I23" s="3">
        <v>30</v>
      </c>
      <c r="Z23" s="3">
        <f aca="true" t="shared" si="2" ref="Z23:Z35">SUM(G23:Y23)</f>
        <v>60</v>
      </c>
    </row>
    <row r="24" spans="1:26" ht="12.75">
      <c r="A24" s="3">
        <v>2</v>
      </c>
      <c r="B24" s="3">
        <v>26</v>
      </c>
      <c r="C24" s="3" t="s">
        <v>178</v>
      </c>
      <c r="D24" s="16">
        <v>14.26</v>
      </c>
      <c r="E24" s="16">
        <v>3.61</v>
      </c>
      <c r="F24" s="15" t="s">
        <v>47</v>
      </c>
      <c r="G24" s="22">
        <v>30</v>
      </c>
      <c r="I24" s="3">
        <v>30</v>
      </c>
      <c r="Z24" s="3">
        <f t="shared" si="2"/>
        <v>60</v>
      </c>
    </row>
    <row r="25" spans="1:26" ht="12.75">
      <c r="A25" s="3">
        <v>3</v>
      </c>
      <c r="B25" s="3">
        <v>27</v>
      </c>
      <c r="C25" s="3" t="s">
        <v>135</v>
      </c>
      <c r="D25" s="16">
        <v>13.91</v>
      </c>
      <c r="E25" s="16">
        <v>3.67</v>
      </c>
      <c r="F25" s="15" t="s">
        <v>47</v>
      </c>
      <c r="G25" s="22">
        <v>30</v>
      </c>
      <c r="I25" s="3">
        <v>30</v>
      </c>
      <c r="Z25" s="3">
        <f t="shared" si="2"/>
        <v>60</v>
      </c>
    </row>
    <row r="26" spans="1:26" ht="12.75">
      <c r="A26" s="3">
        <v>4</v>
      </c>
      <c r="B26" s="3">
        <v>28</v>
      </c>
      <c r="C26" s="3" t="s">
        <v>124</v>
      </c>
      <c r="D26" s="16">
        <v>14.01</v>
      </c>
      <c r="E26" s="16">
        <v>3.67</v>
      </c>
      <c r="F26" s="15" t="s">
        <v>47</v>
      </c>
      <c r="G26" s="22">
        <v>30</v>
      </c>
      <c r="I26" s="3">
        <v>30</v>
      </c>
      <c r="Z26" s="3">
        <f t="shared" si="2"/>
        <v>60</v>
      </c>
    </row>
    <row r="27" spans="1:26" ht="12.75">
      <c r="A27" s="3">
        <v>5</v>
      </c>
      <c r="B27" s="3">
        <v>29</v>
      </c>
      <c r="C27" s="3" t="s">
        <v>99</v>
      </c>
      <c r="D27" s="16">
        <v>14.09</v>
      </c>
      <c r="E27" s="16">
        <v>3.64</v>
      </c>
      <c r="F27" s="15" t="s">
        <v>47</v>
      </c>
      <c r="G27" s="22">
        <v>30</v>
      </c>
      <c r="I27" s="3">
        <v>30</v>
      </c>
      <c r="Z27" s="3">
        <f t="shared" si="2"/>
        <v>60</v>
      </c>
    </row>
    <row r="28" spans="1:26" ht="12.75">
      <c r="A28" s="3">
        <v>6</v>
      </c>
      <c r="B28" s="3">
        <v>31</v>
      </c>
      <c r="C28" s="8" t="s">
        <v>142</v>
      </c>
      <c r="D28" s="17">
        <v>13.85</v>
      </c>
      <c r="E28" s="17">
        <v>3.64</v>
      </c>
      <c r="F28" s="15" t="s">
        <v>47</v>
      </c>
      <c r="G28" s="22">
        <v>30</v>
      </c>
      <c r="I28" s="3">
        <v>30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">
        <f t="shared" si="2"/>
        <v>60</v>
      </c>
    </row>
    <row r="29" spans="1:26" ht="12.75">
      <c r="A29" s="3">
        <v>7</v>
      </c>
      <c r="B29" s="3">
        <v>73</v>
      </c>
      <c r="C29" s="3" t="s">
        <v>122</v>
      </c>
      <c r="D29" s="16">
        <v>14.06</v>
      </c>
      <c r="E29" s="16">
        <v>3.71</v>
      </c>
      <c r="F29" s="15" t="s">
        <v>47</v>
      </c>
      <c r="G29" s="22">
        <v>30</v>
      </c>
      <c r="I29" s="3">
        <v>30</v>
      </c>
      <c r="Z29" s="3">
        <f t="shared" si="2"/>
        <v>60</v>
      </c>
    </row>
    <row r="30" spans="1:26" ht="12.75">
      <c r="A30" s="3">
        <v>8</v>
      </c>
      <c r="B30" s="3">
        <v>74</v>
      </c>
      <c r="C30" s="3" t="s">
        <v>138</v>
      </c>
      <c r="D30" s="16">
        <v>13.98</v>
      </c>
      <c r="E30" s="16">
        <v>3.71</v>
      </c>
      <c r="F30" s="15" t="s">
        <v>47</v>
      </c>
      <c r="G30" s="22">
        <v>30</v>
      </c>
      <c r="I30" s="3">
        <v>30</v>
      </c>
      <c r="Z30" s="3">
        <f t="shared" si="2"/>
        <v>60</v>
      </c>
    </row>
    <row r="31" spans="1:26" ht="12.75">
      <c r="A31" s="3">
        <v>9</v>
      </c>
      <c r="B31" s="3">
        <v>79</v>
      </c>
      <c r="C31" s="3" t="s">
        <v>122</v>
      </c>
      <c r="D31" s="16">
        <v>13.83</v>
      </c>
      <c r="E31" s="16">
        <v>3.67</v>
      </c>
      <c r="F31" s="15" t="s">
        <v>47</v>
      </c>
      <c r="G31" s="22">
        <v>30</v>
      </c>
      <c r="I31" s="3">
        <v>30</v>
      </c>
      <c r="Z31" s="3">
        <f t="shared" si="2"/>
        <v>60</v>
      </c>
    </row>
    <row r="32" spans="1:26" ht="12.75">
      <c r="A32" s="3">
        <v>10</v>
      </c>
      <c r="B32" s="3">
        <v>80</v>
      </c>
      <c r="C32" s="3" t="s">
        <v>179</v>
      </c>
      <c r="D32" s="16">
        <v>14</v>
      </c>
      <c r="E32" s="16">
        <v>3.66</v>
      </c>
      <c r="F32" s="15" t="s">
        <v>47</v>
      </c>
      <c r="G32" s="22">
        <v>30</v>
      </c>
      <c r="I32" s="3">
        <v>30</v>
      </c>
      <c r="Z32" s="3">
        <f t="shared" si="2"/>
        <v>60</v>
      </c>
    </row>
    <row r="33" spans="1:26" ht="12.75">
      <c r="A33" s="3">
        <v>11</v>
      </c>
      <c r="B33" s="3">
        <v>81</v>
      </c>
      <c r="C33" s="3" t="s">
        <v>180</v>
      </c>
      <c r="D33" s="16">
        <v>14.24</v>
      </c>
      <c r="E33" s="16">
        <v>3.64</v>
      </c>
      <c r="F33" s="15" t="s">
        <v>47</v>
      </c>
      <c r="G33" s="22">
        <v>30</v>
      </c>
      <c r="I33" s="3">
        <v>30</v>
      </c>
      <c r="Z33" s="3">
        <f t="shared" si="2"/>
        <v>60</v>
      </c>
    </row>
    <row r="34" spans="1:26" ht="12.75">
      <c r="A34" s="3">
        <v>12</v>
      </c>
      <c r="B34" s="3">
        <v>82</v>
      </c>
      <c r="C34" s="3" t="s">
        <v>181</v>
      </c>
      <c r="D34" s="16">
        <v>14.36</v>
      </c>
      <c r="E34" s="16">
        <v>3.64</v>
      </c>
      <c r="F34" s="15" t="s">
        <v>47</v>
      </c>
      <c r="G34" s="22">
        <v>30</v>
      </c>
      <c r="I34" s="3">
        <v>30</v>
      </c>
      <c r="Z34" s="3">
        <f t="shared" si="2"/>
        <v>60</v>
      </c>
    </row>
    <row r="35" spans="1:26" ht="12.75">
      <c r="A35" s="3">
        <v>13</v>
      </c>
      <c r="B35" s="3">
        <v>84</v>
      </c>
      <c r="C35" s="3" t="s">
        <v>182</v>
      </c>
      <c r="D35" s="16">
        <v>14.11</v>
      </c>
      <c r="E35" s="16">
        <v>3.68</v>
      </c>
      <c r="F35" s="15" t="s">
        <v>47</v>
      </c>
      <c r="G35" s="22">
        <v>30</v>
      </c>
      <c r="I35" s="3">
        <v>30</v>
      </c>
      <c r="Z35" s="3">
        <f t="shared" si="2"/>
        <v>60</v>
      </c>
    </row>
    <row r="36" spans="1:7" ht="13.5" thickBot="1">
      <c r="A36" s="3"/>
      <c r="D36" s="16">
        <f>SUM(D23:D35)</f>
        <v>182.81</v>
      </c>
      <c r="E36" s="16">
        <f>SUM(E23:E35)</f>
        <v>47.589999999999996</v>
      </c>
      <c r="G36" s="16"/>
    </row>
    <row r="37" spans="1:25" ht="13.5" thickBot="1">
      <c r="A37" s="3"/>
      <c r="B37" s="30" t="s">
        <v>290</v>
      </c>
      <c r="C37" s="31"/>
      <c r="D37" s="28">
        <f>D36/A35</f>
        <v>14.062307692307693</v>
      </c>
      <c r="E37" s="29">
        <f>E36/A35</f>
        <v>3.6607692307692306</v>
      </c>
      <c r="G37" s="21">
        <f>SUM(G23:G36)</f>
        <v>390</v>
      </c>
      <c r="H37" s="21">
        <f aca="true" t="shared" si="3" ref="H37:Y37">SUM(H23:H36)</f>
        <v>0</v>
      </c>
      <c r="I37" s="21">
        <f t="shared" si="3"/>
        <v>390</v>
      </c>
      <c r="J37" s="21">
        <f t="shared" si="3"/>
        <v>0</v>
      </c>
      <c r="K37" s="21">
        <f t="shared" si="3"/>
        <v>0</v>
      </c>
      <c r="L37" s="21">
        <f t="shared" si="3"/>
        <v>0</v>
      </c>
      <c r="M37" s="21">
        <f t="shared" si="3"/>
        <v>0</v>
      </c>
      <c r="N37" s="21">
        <f t="shared" si="3"/>
        <v>0</v>
      </c>
      <c r="O37" s="21">
        <f t="shared" si="3"/>
        <v>0</v>
      </c>
      <c r="P37" s="21">
        <f t="shared" si="3"/>
        <v>0</v>
      </c>
      <c r="Q37" s="21">
        <f t="shared" si="3"/>
        <v>0</v>
      </c>
      <c r="R37" s="21">
        <f t="shared" si="3"/>
        <v>0</v>
      </c>
      <c r="S37" s="21">
        <f t="shared" si="3"/>
        <v>0</v>
      </c>
      <c r="T37" s="21">
        <f t="shared" si="3"/>
        <v>0</v>
      </c>
      <c r="U37" s="21">
        <f t="shared" si="3"/>
        <v>0</v>
      </c>
      <c r="V37" s="21">
        <f t="shared" si="3"/>
        <v>0</v>
      </c>
      <c r="W37" s="21">
        <f t="shared" si="3"/>
        <v>0</v>
      </c>
      <c r="X37" s="21">
        <f t="shared" si="3"/>
        <v>0</v>
      </c>
      <c r="Y37" s="21">
        <f t="shared" si="3"/>
        <v>0</v>
      </c>
    </row>
    <row r="38" spans="1:26" ht="12.75">
      <c r="A38" s="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>
        <f>SUM(G37:Y37)</f>
        <v>780</v>
      </c>
    </row>
    <row r="39" spans="7:26" s="34" customFormat="1" ht="13.5" thickBot="1">
      <c r="G39" s="33">
        <f>G37/Z38</f>
        <v>0.5</v>
      </c>
      <c r="H39" s="33">
        <f>H37/Z38</f>
        <v>0</v>
      </c>
      <c r="I39" s="33">
        <f>I37/Z38</f>
        <v>0.5</v>
      </c>
      <c r="J39" s="33">
        <f>J37/Z38</f>
        <v>0</v>
      </c>
      <c r="K39" s="33">
        <f>K37/Z38</f>
        <v>0</v>
      </c>
      <c r="L39" s="33">
        <f>L37/Z38</f>
        <v>0</v>
      </c>
      <c r="M39" s="33">
        <f>M37/Z38</f>
        <v>0</v>
      </c>
      <c r="N39" s="33">
        <f>N37/Z38</f>
        <v>0</v>
      </c>
      <c r="O39" s="33">
        <f>O37/Z38</f>
        <v>0</v>
      </c>
      <c r="P39" s="33">
        <f>P37/Z38</f>
        <v>0</v>
      </c>
      <c r="Q39" s="33">
        <f>Q37/Z38</f>
        <v>0</v>
      </c>
      <c r="R39" s="33">
        <f>R37/Z38</f>
        <v>0</v>
      </c>
      <c r="S39" s="33">
        <f>S37/Z38</f>
        <v>0</v>
      </c>
      <c r="T39" s="33">
        <f>T37/Z38</f>
        <v>0</v>
      </c>
      <c r="U39" s="33">
        <f>U37/Z38</f>
        <v>0</v>
      </c>
      <c r="V39" s="33">
        <f>V37/Z38</f>
        <v>0</v>
      </c>
      <c r="W39" s="33">
        <f>W37/Z38</f>
        <v>0</v>
      </c>
      <c r="X39" s="33">
        <f>X37/Z38</f>
        <v>0</v>
      </c>
      <c r="Y39" s="33">
        <f>Y37/Z38</f>
        <v>0</v>
      </c>
      <c r="Z39" s="33">
        <f>SUM(G39:Y39)</f>
        <v>1</v>
      </c>
    </row>
    <row r="40" spans="1:25" ht="13.5" thickBot="1">
      <c r="A40" s="3"/>
      <c r="C40" s="13" t="s">
        <v>0</v>
      </c>
      <c r="D40" s="23"/>
      <c r="E40" s="25"/>
      <c r="F40" s="1" t="s">
        <v>1</v>
      </c>
      <c r="G40" s="1"/>
      <c r="H40" s="1" t="s">
        <v>148</v>
      </c>
      <c r="I40" s="1"/>
      <c r="J40" s="1"/>
      <c r="K40" s="1" t="s">
        <v>3</v>
      </c>
      <c r="L40" s="1" t="s">
        <v>4</v>
      </c>
      <c r="M40" s="1"/>
      <c r="N40" s="1"/>
      <c r="O40" s="1"/>
      <c r="P40" s="1"/>
      <c r="Q40" s="1"/>
      <c r="R40" s="1" t="s">
        <v>5</v>
      </c>
      <c r="S40" s="4" t="s">
        <v>150</v>
      </c>
      <c r="T40" s="4"/>
      <c r="U40" s="4"/>
      <c r="V40" s="4"/>
      <c r="W40" s="4" t="s">
        <v>6</v>
      </c>
      <c r="X40" s="4"/>
      <c r="Y40" s="5"/>
    </row>
    <row r="41" spans="1:25" ht="13.5" thickBot="1">
      <c r="A41" s="3"/>
      <c r="B41" s="27" t="s">
        <v>143</v>
      </c>
      <c r="C41" s="14" t="s">
        <v>7</v>
      </c>
      <c r="D41" s="24" t="s">
        <v>177</v>
      </c>
      <c r="E41" s="26" t="s">
        <v>147</v>
      </c>
      <c r="F41" s="2" t="s">
        <v>7</v>
      </c>
      <c r="G41" s="2" t="s">
        <v>8</v>
      </c>
      <c r="H41" s="2" t="s">
        <v>9</v>
      </c>
      <c r="I41" s="2" t="s">
        <v>9</v>
      </c>
      <c r="J41" s="2" t="s">
        <v>10</v>
      </c>
      <c r="K41" s="2" t="s">
        <v>4</v>
      </c>
      <c r="L41" s="2" t="s">
        <v>11</v>
      </c>
      <c r="M41" s="2" t="s">
        <v>12</v>
      </c>
      <c r="N41" s="2" t="s">
        <v>126</v>
      </c>
      <c r="O41" s="2" t="s">
        <v>127</v>
      </c>
      <c r="P41" s="2" t="s">
        <v>149</v>
      </c>
      <c r="Q41" s="2" t="s">
        <v>13</v>
      </c>
      <c r="R41" s="2" t="s">
        <v>14</v>
      </c>
      <c r="S41" s="2" t="s">
        <v>15</v>
      </c>
      <c r="T41" s="6" t="s">
        <v>15</v>
      </c>
      <c r="U41" s="6" t="s">
        <v>16</v>
      </c>
      <c r="V41" s="6" t="s">
        <v>17</v>
      </c>
      <c r="W41" s="6" t="s">
        <v>2</v>
      </c>
      <c r="X41" s="6" t="s">
        <v>23</v>
      </c>
      <c r="Y41" s="7" t="s">
        <v>18</v>
      </c>
    </row>
    <row r="42" spans="1:26" ht="12.75">
      <c r="A42" s="3">
        <v>1</v>
      </c>
      <c r="B42" s="3">
        <v>111</v>
      </c>
      <c r="C42" s="3" t="s">
        <v>62</v>
      </c>
      <c r="D42" s="16">
        <v>14.55</v>
      </c>
      <c r="E42" s="16">
        <v>3.64</v>
      </c>
      <c r="F42" s="15" t="s">
        <v>143</v>
      </c>
      <c r="J42" s="3">
        <v>60</v>
      </c>
      <c r="Z42" s="3">
        <f aca="true" t="shared" si="4" ref="Z42:Z50">SUM(G42:Y42)</f>
        <v>60</v>
      </c>
    </row>
    <row r="43" spans="1:26" ht="12.75">
      <c r="A43" s="3">
        <v>2</v>
      </c>
      <c r="B43" s="3">
        <v>137</v>
      </c>
      <c r="C43" s="3" t="s">
        <v>56</v>
      </c>
      <c r="D43" s="16">
        <v>14.13</v>
      </c>
      <c r="E43" s="16">
        <v>3.56</v>
      </c>
      <c r="F43" s="15" t="s">
        <v>284</v>
      </c>
      <c r="J43" s="3">
        <v>60</v>
      </c>
      <c r="Z43" s="3">
        <f t="shared" si="4"/>
        <v>60</v>
      </c>
    </row>
    <row r="44" spans="1:26" ht="12.75">
      <c r="A44" s="3">
        <v>3</v>
      </c>
      <c r="B44" s="3">
        <v>113</v>
      </c>
      <c r="C44" s="3" t="s">
        <v>282</v>
      </c>
      <c r="D44" s="16">
        <v>14.63</v>
      </c>
      <c r="E44" s="16">
        <v>3.56</v>
      </c>
      <c r="F44" s="15" t="s">
        <v>143</v>
      </c>
      <c r="J44" s="3">
        <v>60</v>
      </c>
      <c r="Z44" s="3">
        <f t="shared" si="4"/>
        <v>60</v>
      </c>
    </row>
    <row r="45" spans="1:26" ht="12.75">
      <c r="A45" s="3">
        <v>4</v>
      </c>
      <c r="B45" s="3">
        <v>114</v>
      </c>
      <c r="C45" s="3" t="s">
        <v>283</v>
      </c>
      <c r="D45" s="16">
        <v>14.66</v>
      </c>
      <c r="E45" s="16">
        <v>3.63</v>
      </c>
      <c r="F45" s="15" t="s">
        <v>143</v>
      </c>
      <c r="J45" s="3">
        <v>60</v>
      </c>
      <c r="Z45" s="3">
        <f t="shared" si="4"/>
        <v>60</v>
      </c>
    </row>
    <row r="46" spans="1:26" ht="12.75">
      <c r="A46" s="3">
        <v>5</v>
      </c>
      <c r="B46" s="3">
        <v>163</v>
      </c>
      <c r="C46" s="3" t="s">
        <v>110</v>
      </c>
      <c r="D46" s="16">
        <v>14.64</v>
      </c>
      <c r="E46" s="16">
        <v>3.64</v>
      </c>
      <c r="F46" s="15" t="s">
        <v>143</v>
      </c>
      <c r="J46" s="3">
        <v>60</v>
      </c>
      <c r="Z46" s="3">
        <f t="shared" si="4"/>
        <v>60</v>
      </c>
    </row>
    <row r="47" spans="1:26" ht="12.75">
      <c r="A47" s="3">
        <v>6</v>
      </c>
      <c r="B47" s="3">
        <v>164</v>
      </c>
      <c r="C47" s="3" t="s">
        <v>78</v>
      </c>
      <c r="D47" s="16">
        <v>14.72</v>
      </c>
      <c r="E47" s="16">
        <v>3.63</v>
      </c>
      <c r="F47" s="15" t="s">
        <v>143</v>
      </c>
      <c r="J47" s="3">
        <v>60</v>
      </c>
      <c r="Z47" s="3">
        <f t="shared" si="4"/>
        <v>60</v>
      </c>
    </row>
    <row r="48" spans="1:26" ht="12.75">
      <c r="A48" s="3">
        <v>7</v>
      </c>
      <c r="B48" s="3">
        <v>170</v>
      </c>
      <c r="C48" s="3" t="s">
        <v>96</v>
      </c>
      <c r="D48" s="16">
        <v>14.4</v>
      </c>
      <c r="E48" s="16">
        <v>3.63</v>
      </c>
      <c r="F48" s="15" t="s">
        <v>252</v>
      </c>
      <c r="J48" s="3">
        <v>60</v>
      </c>
      <c r="Z48" s="3">
        <f t="shared" si="4"/>
        <v>60</v>
      </c>
    </row>
    <row r="49" spans="1:26" ht="12.75">
      <c r="A49" s="3">
        <v>8</v>
      </c>
      <c r="B49" s="3">
        <v>171</v>
      </c>
      <c r="C49" s="3" t="s">
        <v>95</v>
      </c>
      <c r="D49" s="16">
        <v>14.69</v>
      </c>
      <c r="E49" s="16">
        <v>3.6</v>
      </c>
      <c r="F49" s="15" t="s">
        <v>143</v>
      </c>
      <c r="J49" s="3">
        <v>60</v>
      </c>
      <c r="Z49" s="3">
        <f t="shared" si="4"/>
        <v>60</v>
      </c>
    </row>
    <row r="50" spans="1:26" ht="12.75">
      <c r="A50" s="3">
        <v>9</v>
      </c>
      <c r="B50" s="3">
        <v>172</v>
      </c>
      <c r="C50" s="3" t="s">
        <v>285</v>
      </c>
      <c r="D50" s="16">
        <v>14.42</v>
      </c>
      <c r="E50" s="16">
        <v>3.59</v>
      </c>
      <c r="F50" s="15" t="s">
        <v>143</v>
      </c>
      <c r="J50" s="3">
        <v>60</v>
      </c>
      <c r="Z50" s="3">
        <f t="shared" si="4"/>
        <v>60</v>
      </c>
    </row>
    <row r="51" spans="1:25" ht="13.5" thickBot="1">
      <c r="A51" s="3"/>
      <c r="D51" s="16">
        <f>SUM(D42:D50)</f>
        <v>130.84</v>
      </c>
      <c r="E51" s="16">
        <f>SUM(E42:E50)</f>
        <v>32.480000000000004</v>
      </c>
      <c r="G51" s="3">
        <f aca="true" t="shared" si="5" ref="G51:Y51">SUM(G42:G50)</f>
        <v>0</v>
      </c>
      <c r="H51" s="3">
        <f t="shared" si="5"/>
        <v>0</v>
      </c>
      <c r="I51" s="3">
        <f t="shared" si="5"/>
        <v>0</v>
      </c>
      <c r="J51" s="3">
        <f t="shared" si="5"/>
        <v>540</v>
      </c>
      <c r="K51" s="3">
        <f t="shared" si="5"/>
        <v>0</v>
      </c>
      <c r="L51" s="3">
        <f t="shared" si="5"/>
        <v>0</v>
      </c>
      <c r="M51" s="3">
        <f t="shared" si="5"/>
        <v>0</v>
      </c>
      <c r="N51" s="3">
        <f t="shared" si="5"/>
        <v>0</v>
      </c>
      <c r="O51" s="3">
        <f t="shared" si="5"/>
        <v>0</v>
      </c>
      <c r="P51" s="3">
        <f t="shared" si="5"/>
        <v>0</v>
      </c>
      <c r="Q51" s="3">
        <f t="shared" si="5"/>
        <v>0</v>
      </c>
      <c r="R51" s="3">
        <f t="shared" si="5"/>
        <v>0</v>
      </c>
      <c r="S51" s="3">
        <f t="shared" si="5"/>
        <v>0</v>
      </c>
      <c r="T51" s="3">
        <f t="shared" si="5"/>
        <v>0</v>
      </c>
      <c r="U51" s="3">
        <f t="shared" si="5"/>
        <v>0</v>
      </c>
      <c r="V51" s="3">
        <f t="shared" si="5"/>
        <v>0</v>
      </c>
      <c r="W51" s="3">
        <f t="shared" si="5"/>
        <v>0</v>
      </c>
      <c r="X51" s="3">
        <f t="shared" si="5"/>
        <v>0</v>
      </c>
      <c r="Y51" s="3">
        <f t="shared" si="5"/>
        <v>0</v>
      </c>
    </row>
    <row r="52" spans="1:26" ht="13.5" thickBot="1">
      <c r="A52" s="3"/>
      <c r="B52" s="30" t="s">
        <v>287</v>
      </c>
      <c r="C52" s="31"/>
      <c r="D52" s="28">
        <f>D51/A50</f>
        <v>14.537777777777778</v>
      </c>
      <c r="E52" s="29">
        <f>E51/A50</f>
        <v>3.6088888888888895</v>
      </c>
      <c r="Z52" s="3">
        <f>SUM(G51:Y51)</f>
        <v>540</v>
      </c>
    </row>
    <row r="53" spans="7:26" s="34" customFormat="1" ht="13.5" thickBot="1">
      <c r="G53" s="33">
        <f>G51/Z52</f>
        <v>0</v>
      </c>
      <c r="H53" s="33">
        <f>H51/Z52</f>
        <v>0</v>
      </c>
      <c r="I53" s="33">
        <f>I51/Z52</f>
        <v>0</v>
      </c>
      <c r="J53" s="33">
        <f>J51/Z52</f>
        <v>1</v>
      </c>
      <c r="K53" s="33">
        <f>K51/Z52</f>
        <v>0</v>
      </c>
      <c r="L53" s="33">
        <f>L51/Z52</f>
        <v>0</v>
      </c>
      <c r="M53" s="33">
        <f>M51/Z52</f>
        <v>0</v>
      </c>
      <c r="N53" s="33">
        <f>N51/Z52</f>
        <v>0</v>
      </c>
      <c r="O53" s="33">
        <f>O51/Z52</f>
        <v>0</v>
      </c>
      <c r="P53" s="33">
        <f>P51/Z52</f>
        <v>0</v>
      </c>
      <c r="Q53" s="33">
        <f>Q51/Z52</f>
        <v>0</v>
      </c>
      <c r="R53" s="33">
        <f>R51/Z52</f>
        <v>0</v>
      </c>
      <c r="S53" s="33">
        <f>S51/Z52</f>
        <v>0</v>
      </c>
      <c r="T53" s="33">
        <f>T51/Z52</f>
        <v>0</v>
      </c>
      <c r="U53" s="33">
        <f>U51/Z52</f>
        <v>0</v>
      </c>
      <c r="V53" s="33">
        <f>V51/Z52</f>
        <v>0</v>
      </c>
      <c r="W53" s="33">
        <f>W51/Z52</f>
        <v>0</v>
      </c>
      <c r="X53" s="33">
        <f>X51/Z52</f>
        <v>0</v>
      </c>
      <c r="Y53" s="33">
        <f>Y51/Z52</f>
        <v>0</v>
      </c>
      <c r="Z53" s="34">
        <f>SUM(G53:Y53)</f>
        <v>1</v>
      </c>
    </row>
    <row r="54" spans="1:25" ht="13.5" thickBot="1">
      <c r="A54" s="3"/>
      <c r="C54" s="13" t="s">
        <v>0</v>
      </c>
      <c r="D54" s="23"/>
      <c r="E54" s="25"/>
      <c r="F54" s="1" t="s">
        <v>1</v>
      </c>
      <c r="G54" s="1"/>
      <c r="H54" s="1" t="s">
        <v>148</v>
      </c>
      <c r="I54" s="1"/>
      <c r="J54" s="1"/>
      <c r="K54" s="1" t="s">
        <v>3</v>
      </c>
      <c r="L54" s="1" t="s">
        <v>4</v>
      </c>
      <c r="M54" s="1"/>
      <c r="N54" s="1"/>
      <c r="O54" s="1"/>
      <c r="P54" s="1"/>
      <c r="Q54" s="1"/>
      <c r="R54" s="1" t="s">
        <v>5</v>
      </c>
      <c r="S54" s="4" t="s">
        <v>150</v>
      </c>
      <c r="T54" s="4"/>
      <c r="U54" s="4"/>
      <c r="V54" s="4"/>
      <c r="W54" s="4" t="s">
        <v>6</v>
      </c>
      <c r="X54" s="4"/>
      <c r="Y54" s="5"/>
    </row>
    <row r="55" spans="1:25" ht="13.5" thickBot="1">
      <c r="A55" s="3"/>
      <c r="B55" s="27" t="s">
        <v>9</v>
      </c>
      <c r="C55" s="14" t="s">
        <v>7</v>
      </c>
      <c r="D55" s="24" t="s">
        <v>177</v>
      </c>
      <c r="E55" s="26" t="s">
        <v>147</v>
      </c>
      <c r="F55" s="2" t="s">
        <v>7</v>
      </c>
      <c r="G55" s="2" t="s">
        <v>8</v>
      </c>
      <c r="H55" s="2" t="s">
        <v>9</v>
      </c>
      <c r="I55" s="2" t="s">
        <v>9</v>
      </c>
      <c r="J55" s="2" t="s">
        <v>10</v>
      </c>
      <c r="K55" s="2" t="s">
        <v>4</v>
      </c>
      <c r="L55" s="2" t="s">
        <v>11</v>
      </c>
      <c r="M55" s="2" t="s">
        <v>12</v>
      </c>
      <c r="N55" s="2" t="s">
        <v>126</v>
      </c>
      <c r="O55" s="2" t="s">
        <v>127</v>
      </c>
      <c r="P55" s="2" t="s">
        <v>149</v>
      </c>
      <c r="Q55" s="2" t="s">
        <v>13</v>
      </c>
      <c r="R55" s="2" t="s">
        <v>14</v>
      </c>
      <c r="S55" s="2" t="s">
        <v>15</v>
      </c>
      <c r="T55" s="6" t="s">
        <v>15</v>
      </c>
      <c r="U55" s="6" t="s">
        <v>16</v>
      </c>
      <c r="V55" s="6" t="s">
        <v>17</v>
      </c>
      <c r="W55" s="6" t="s">
        <v>2</v>
      </c>
      <c r="X55" s="6" t="s">
        <v>23</v>
      </c>
      <c r="Y55" s="7" t="s">
        <v>18</v>
      </c>
    </row>
    <row r="56" spans="1:26" ht="12.75">
      <c r="A56" s="3">
        <v>1</v>
      </c>
      <c r="B56" s="3">
        <v>39</v>
      </c>
      <c r="C56" s="8" t="s">
        <v>211</v>
      </c>
      <c r="D56" s="17">
        <v>13.55</v>
      </c>
      <c r="E56" s="17">
        <v>3.33</v>
      </c>
      <c r="F56" s="15" t="s">
        <v>207</v>
      </c>
      <c r="G56" s="3">
        <v>20</v>
      </c>
      <c r="I56" s="3">
        <v>40</v>
      </c>
      <c r="Z56" s="3">
        <f aca="true" t="shared" si="6" ref="Z56:Z75">SUM(G56:Y56)</f>
        <v>60</v>
      </c>
    </row>
    <row r="57" spans="1:26" ht="12.75">
      <c r="A57" s="3">
        <v>2</v>
      </c>
      <c r="B57" s="3">
        <v>40</v>
      </c>
      <c r="C57" s="8" t="s">
        <v>210</v>
      </c>
      <c r="D57" s="17">
        <v>14.24</v>
      </c>
      <c r="E57" s="17">
        <v>3.56</v>
      </c>
      <c r="F57" s="15" t="s">
        <v>12</v>
      </c>
      <c r="M57" s="3">
        <v>60</v>
      </c>
      <c r="Z57" s="3">
        <f t="shared" si="6"/>
        <v>60</v>
      </c>
    </row>
    <row r="58" spans="1:26" ht="12.75">
      <c r="A58" s="3">
        <v>3</v>
      </c>
      <c r="B58" s="3">
        <v>41</v>
      </c>
      <c r="C58" s="8" t="s">
        <v>209</v>
      </c>
      <c r="D58" s="17">
        <v>13.65</v>
      </c>
      <c r="E58" s="17">
        <v>3.32</v>
      </c>
      <c r="F58" s="15" t="s">
        <v>207</v>
      </c>
      <c r="G58" s="3">
        <v>20</v>
      </c>
      <c r="I58" s="3">
        <v>40</v>
      </c>
      <c r="Z58" s="3">
        <f t="shared" si="6"/>
        <v>60</v>
      </c>
    </row>
    <row r="59" spans="1:26" ht="12.75">
      <c r="A59" s="3">
        <v>4</v>
      </c>
      <c r="B59" s="3">
        <v>42</v>
      </c>
      <c r="C59" s="8" t="s">
        <v>208</v>
      </c>
      <c r="D59" s="17">
        <v>13.62</v>
      </c>
      <c r="E59" s="17">
        <v>3.3</v>
      </c>
      <c r="F59" s="15" t="s">
        <v>207</v>
      </c>
      <c r="G59" s="3">
        <v>20</v>
      </c>
      <c r="I59" s="3">
        <v>40</v>
      </c>
      <c r="Z59" s="3">
        <f t="shared" si="6"/>
        <v>60</v>
      </c>
    </row>
    <row r="60" spans="1:26" ht="12.75">
      <c r="A60" s="3">
        <v>5</v>
      </c>
      <c r="B60" s="3">
        <v>7</v>
      </c>
      <c r="C60" s="3" t="s">
        <v>49</v>
      </c>
      <c r="D60" s="16">
        <v>14.5</v>
      </c>
      <c r="E60" s="16">
        <v>3.42</v>
      </c>
      <c r="F60" s="15" t="s">
        <v>46</v>
      </c>
      <c r="G60" s="3">
        <v>60</v>
      </c>
      <c r="Z60" s="3">
        <f>SUM(G60:Y60)</f>
        <v>60</v>
      </c>
    </row>
    <row r="61" spans="1:26" ht="12.75">
      <c r="A61" s="3">
        <v>6</v>
      </c>
      <c r="B61" s="3">
        <v>97</v>
      </c>
      <c r="C61" s="3" t="s">
        <v>134</v>
      </c>
      <c r="D61" s="16">
        <v>13.41</v>
      </c>
      <c r="E61" s="16">
        <v>3.31</v>
      </c>
      <c r="F61" s="15" t="s">
        <v>212</v>
      </c>
      <c r="I61" s="3">
        <v>60</v>
      </c>
      <c r="Z61" s="3">
        <f t="shared" si="6"/>
        <v>60</v>
      </c>
    </row>
    <row r="62" spans="1:26" ht="12.75">
      <c r="A62" s="3">
        <v>7</v>
      </c>
      <c r="B62" s="3">
        <v>98</v>
      </c>
      <c r="C62" s="3" t="s">
        <v>31</v>
      </c>
      <c r="D62" s="16">
        <v>13.13</v>
      </c>
      <c r="E62" s="16">
        <v>3.82</v>
      </c>
      <c r="F62" s="15" t="s">
        <v>213</v>
      </c>
      <c r="I62" s="3">
        <v>60</v>
      </c>
      <c r="Z62" s="3">
        <f t="shared" si="6"/>
        <v>60</v>
      </c>
    </row>
    <row r="63" spans="1:26" ht="12.75">
      <c r="A63" s="3">
        <v>8</v>
      </c>
      <c r="B63" s="3">
        <v>99</v>
      </c>
      <c r="C63" s="3" t="s">
        <v>93</v>
      </c>
      <c r="D63" s="16">
        <v>13.55</v>
      </c>
      <c r="E63" s="16">
        <v>3.46</v>
      </c>
      <c r="F63" s="15" t="s">
        <v>214</v>
      </c>
      <c r="I63" s="3">
        <v>60</v>
      </c>
      <c r="Z63" s="3">
        <f t="shared" si="6"/>
        <v>60</v>
      </c>
    </row>
    <row r="64" spans="1:26" ht="12.75">
      <c r="A64" s="3">
        <v>9</v>
      </c>
      <c r="B64" s="3">
        <v>100</v>
      </c>
      <c r="C64" s="3" t="s">
        <v>215</v>
      </c>
      <c r="D64" s="16">
        <v>13.63</v>
      </c>
      <c r="E64" s="16">
        <v>3.44</v>
      </c>
      <c r="F64" s="15" t="s">
        <v>214</v>
      </c>
      <c r="I64" s="3">
        <v>60</v>
      </c>
      <c r="Z64" s="3">
        <f t="shared" si="6"/>
        <v>60</v>
      </c>
    </row>
    <row r="65" spans="1:26" ht="12.75">
      <c r="A65" s="3">
        <v>10</v>
      </c>
      <c r="B65" s="3">
        <v>152</v>
      </c>
      <c r="C65" s="3" t="s">
        <v>120</v>
      </c>
      <c r="D65" s="16">
        <v>12.13</v>
      </c>
      <c r="E65" s="16">
        <v>3.46</v>
      </c>
      <c r="F65" s="15" t="s">
        <v>216</v>
      </c>
      <c r="H65" s="3">
        <v>25</v>
      </c>
      <c r="I65" s="3">
        <v>35</v>
      </c>
      <c r="Z65" s="3">
        <f t="shared" si="6"/>
        <v>60</v>
      </c>
    </row>
    <row r="66" spans="1:26" ht="12.75">
      <c r="A66" s="3">
        <v>11</v>
      </c>
      <c r="B66" s="3">
        <v>153</v>
      </c>
      <c r="C66" s="3" t="s">
        <v>217</v>
      </c>
      <c r="D66" s="16">
        <v>13.05</v>
      </c>
      <c r="E66" s="16">
        <v>3.81</v>
      </c>
      <c r="F66" s="15" t="s">
        <v>213</v>
      </c>
      <c r="I66" s="3">
        <v>60</v>
      </c>
      <c r="Z66" s="3">
        <f t="shared" si="6"/>
        <v>60</v>
      </c>
    </row>
    <row r="67" spans="1:26" ht="12.75">
      <c r="A67" s="3">
        <v>12</v>
      </c>
      <c r="B67" s="3">
        <v>145</v>
      </c>
      <c r="C67" s="3" t="s">
        <v>82</v>
      </c>
      <c r="D67" s="16">
        <v>14.55</v>
      </c>
      <c r="E67" s="16">
        <v>3.26</v>
      </c>
      <c r="F67" s="15" t="s">
        <v>127</v>
      </c>
      <c r="O67" s="3">
        <v>60</v>
      </c>
      <c r="Z67" s="3">
        <f t="shared" si="6"/>
        <v>60</v>
      </c>
    </row>
    <row r="68" spans="1:26" ht="12.75">
      <c r="A68" s="3">
        <v>13</v>
      </c>
      <c r="B68" s="3">
        <v>147</v>
      </c>
      <c r="C68" s="3" t="s">
        <v>108</v>
      </c>
      <c r="D68" s="16">
        <v>13.41</v>
      </c>
      <c r="E68" s="16">
        <v>3.45</v>
      </c>
      <c r="F68" s="15" t="s">
        <v>222</v>
      </c>
      <c r="H68" s="3">
        <v>20</v>
      </c>
      <c r="I68" s="3">
        <v>20</v>
      </c>
      <c r="O68" s="3">
        <v>20</v>
      </c>
      <c r="Z68" s="3">
        <f t="shared" si="6"/>
        <v>60</v>
      </c>
    </row>
    <row r="69" spans="1:26" ht="12.75">
      <c r="A69" s="3">
        <v>14</v>
      </c>
      <c r="B69" s="3">
        <v>96</v>
      </c>
      <c r="C69" s="3" t="s">
        <v>92</v>
      </c>
      <c r="D69" s="16">
        <v>13.69</v>
      </c>
      <c r="E69" s="16">
        <v>3.63</v>
      </c>
      <c r="F69" s="15" t="s">
        <v>233</v>
      </c>
      <c r="G69" s="3">
        <v>30</v>
      </c>
      <c r="H69" s="3">
        <v>30</v>
      </c>
      <c r="Z69" s="3">
        <f t="shared" si="6"/>
        <v>60</v>
      </c>
    </row>
    <row r="70" spans="1:26" ht="12.75">
      <c r="A70" s="3">
        <v>15</v>
      </c>
      <c r="B70" s="3">
        <v>95</v>
      </c>
      <c r="C70" s="3" t="s">
        <v>36</v>
      </c>
      <c r="D70" s="16">
        <v>13.78</v>
      </c>
      <c r="E70" s="16">
        <v>3.6</v>
      </c>
      <c r="F70" s="15" t="s">
        <v>233</v>
      </c>
      <c r="G70" s="3">
        <v>30</v>
      </c>
      <c r="H70" s="3">
        <v>30</v>
      </c>
      <c r="Z70" s="3">
        <f>SUM(G70:Y70)</f>
        <v>60</v>
      </c>
    </row>
    <row r="71" spans="1:26" ht="12.75">
      <c r="A71" s="3">
        <v>16</v>
      </c>
      <c r="B71" s="3">
        <v>154</v>
      </c>
      <c r="C71" s="3" t="s">
        <v>223</v>
      </c>
      <c r="D71" s="16">
        <v>13.24</v>
      </c>
      <c r="E71" s="16">
        <v>3.77</v>
      </c>
      <c r="F71" s="15" t="s">
        <v>218</v>
      </c>
      <c r="H71" s="3">
        <v>60</v>
      </c>
      <c r="Z71" s="3">
        <f t="shared" si="6"/>
        <v>60</v>
      </c>
    </row>
    <row r="72" spans="1:26" ht="12.75">
      <c r="A72" s="3">
        <v>17</v>
      </c>
      <c r="B72" s="3">
        <v>155</v>
      </c>
      <c r="C72" s="3" t="s">
        <v>224</v>
      </c>
      <c r="D72" s="16">
        <v>13.39</v>
      </c>
      <c r="E72" s="16">
        <v>3.78</v>
      </c>
      <c r="F72" s="15" t="s">
        <v>218</v>
      </c>
      <c r="H72" s="3">
        <v>60</v>
      </c>
      <c r="Z72" s="3">
        <f t="shared" si="6"/>
        <v>60</v>
      </c>
    </row>
    <row r="73" spans="1:26" ht="12.75">
      <c r="A73" s="8">
        <v>18</v>
      </c>
      <c r="B73" s="3">
        <v>156</v>
      </c>
      <c r="C73" s="3" t="s">
        <v>225</v>
      </c>
      <c r="D73" s="16">
        <v>13.38</v>
      </c>
      <c r="E73" s="16">
        <v>3.17</v>
      </c>
      <c r="F73" s="15" t="s">
        <v>9</v>
      </c>
      <c r="I73" s="3">
        <v>60</v>
      </c>
      <c r="Z73" s="3">
        <f t="shared" si="6"/>
        <v>60</v>
      </c>
    </row>
    <row r="74" spans="1:26" ht="12.75">
      <c r="A74" s="8">
        <v>19</v>
      </c>
      <c r="B74" s="3">
        <v>76</v>
      </c>
      <c r="C74" s="3" t="s">
        <v>43</v>
      </c>
      <c r="D74" s="16">
        <v>13.58</v>
      </c>
      <c r="E74" s="16">
        <v>3.65</v>
      </c>
      <c r="F74" s="15" t="s">
        <v>219</v>
      </c>
      <c r="G74" s="3">
        <v>30</v>
      </c>
      <c r="I74" s="3">
        <v>30</v>
      </c>
      <c r="K74" s="8"/>
      <c r="L74" s="8"/>
      <c r="Z74" s="3">
        <f t="shared" si="6"/>
        <v>60</v>
      </c>
    </row>
    <row r="75" spans="1:26" ht="12.75">
      <c r="A75" s="3">
        <v>20</v>
      </c>
      <c r="B75" s="3">
        <v>77</v>
      </c>
      <c r="C75" s="3" t="s">
        <v>227</v>
      </c>
      <c r="D75" s="16">
        <v>13.36</v>
      </c>
      <c r="E75" s="16">
        <v>3.6</v>
      </c>
      <c r="F75" s="15" t="s">
        <v>226</v>
      </c>
      <c r="G75" s="3">
        <v>36</v>
      </c>
      <c r="I75" s="3">
        <v>24</v>
      </c>
      <c r="Z75" s="3">
        <f t="shared" si="6"/>
        <v>60</v>
      </c>
    </row>
    <row r="76" spans="1:25" ht="13.5" thickBot="1">
      <c r="A76" s="3"/>
      <c r="D76" s="16">
        <f>SUM(D56:D75)</f>
        <v>270.84000000000003</v>
      </c>
      <c r="E76" s="16">
        <f>SUM(E56:E75)</f>
        <v>70.14000000000001</v>
      </c>
      <c r="G76" s="3">
        <f aca="true" t="shared" si="7" ref="G76:Y76">SUM(G56:G75)</f>
        <v>246</v>
      </c>
      <c r="H76" s="3">
        <f t="shared" si="7"/>
        <v>225</v>
      </c>
      <c r="I76" s="3">
        <f t="shared" si="7"/>
        <v>589</v>
      </c>
      <c r="J76" s="3">
        <f t="shared" si="7"/>
        <v>0</v>
      </c>
      <c r="K76" s="3">
        <f t="shared" si="7"/>
        <v>0</v>
      </c>
      <c r="L76" s="3">
        <f t="shared" si="7"/>
        <v>0</v>
      </c>
      <c r="M76" s="3">
        <f t="shared" si="7"/>
        <v>60</v>
      </c>
      <c r="N76" s="3">
        <f t="shared" si="7"/>
        <v>0</v>
      </c>
      <c r="O76" s="3">
        <f t="shared" si="7"/>
        <v>80</v>
      </c>
      <c r="P76" s="3">
        <f t="shared" si="7"/>
        <v>0</v>
      </c>
      <c r="Q76" s="3">
        <f t="shared" si="7"/>
        <v>0</v>
      </c>
      <c r="R76" s="3">
        <f t="shared" si="7"/>
        <v>0</v>
      </c>
      <c r="S76" s="3">
        <f t="shared" si="7"/>
        <v>0</v>
      </c>
      <c r="T76" s="3">
        <f t="shared" si="7"/>
        <v>0</v>
      </c>
      <c r="U76" s="3">
        <f t="shared" si="7"/>
        <v>0</v>
      </c>
      <c r="V76" s="3">
        <f t="shared" si="7"/>
        <v>0</v>
      </c>
      <c r="W76" s="3">
        <f t="shared" si="7"/>
        <v>0</v>
      </c>
      <c r="X76" s="3">
        <f t="shared" si="7"/>
        <v>0</v>
      </c>
      <c r="Y76" s="3">
        <f t="shared" si="7"/>
        <v>0</v>
      </c>
    </row>
    <row r="77" spans="1:26" ht="13.5" thickBot="1">
      <c r="A77" s="3"/>
      <c r="B77" s="30" t="s">
        <v>314</v>
      </c>
      <c r="C77" s="31"/>
      <c r="D77" s="28">
        <f>D76/A75</f>
        <v>13.542000000000002</v>
      </c>
      <c r="E77" s="29">
        <f>E76/A75</f>
        <v>3.5070000000000006</v>
      </c>
      <c r="Z77" s="3">
        <f>SUM(G76:Y76)</f>
        <v>1200</v>
      </c>
    </row>
    <row r="78" spans="7:26" s="34" customFormat="1" ht="13.5" thickBot="1">
      <c r="G78" s="33">
        <f>G76/Z77</f>
        <v>0.205</v>
      </c>
      <c r="H78" s="33">
        <f>H76/Z77</f>
        <v>0.1875</v>
      </c>
      <c r="I78" s="33">
        <f>I76/Z77</f>
        <v>0.49083333333333334</v>
      </c>
      <c r="J78" s="33">
        <f>J76/Z77</f>
        <v>0</v>
      </c>
      <c r="K78" s="33">
        <f>K76/Z77</f>
        <v>0</v>
      </c>
      <c r="L78" s="33">
        <f>L76/Z77</f>
        <v>0</v>
      </c>
      <c r="M78" s="33">
        <f>M76/Z77</f>
        <v>0.05</v>
      </c>
      <c r="N78" s="33">
        <f>N76/Z77</f>
        <v>0</v>
      </c>
      <c r="O78" s="33">
        <f>O76/Z77</f>
        <v>0.06666666666666667</v>
      </c>
      <c r="P78" s="33">
        <f>P76/Z77</f>
        <v>0</v>
      </c>
      <c r="Q78" s="33">
        <f>Q76/Z77</f>
        <v>0</v>
      </c>
      <c r="R78" s="33">
        <f>R76/Z77</f>
        <v>0</v>
      </c>
      <c r="S78" s="33">
        <f>S76/Z77</f>
        <v>0</v>
      </c>
      <c r="T78" s="33">
        <f>T76/Z77</f>
        <v>0</v>
      </c>
      <c r="U78" s="33">
        <f>U76/Z77</f>
        <v>0</v>
      </c>
      <c r="V78" s="33">
        <f>V76/Z77</f>
        <v>0</v>
      </c>
      <c r="W78" s="33">
        <f>W76/Z77</f>
        <v>0</v>
      </c>
      <c r="X78" s="33">
        <f>X76/Z77</f>
        <v>0</v>
      </c>
      <c r="Y78" s="33">
        <f>Y76/Z77</f>
        <v>0</v>
      </c>
      <c r="Z78" s="34">
        <f>SUM(G78:Y78)</f>
        <v>1</v>
      </c>
    </row>
    <row r="79" spans="1:26" ht="13.5" thickBot="1">
      <c r="A79" s="3"/>
      <c r="B79" s="12" t="s">
        <v>206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1"/>
    </row>
    <row r="80" spans="1:26" ht="12.75">
      <c r="A80" s="3">
        <v>1</v>
      </c>
      <c r="B80" s="3">
        <v>146</v>
      </c>
      <c r="C80" s="3" t="s">
        <v>81</v>
      </c>
      <c r="D80" s="16">
        <v>14.59</v>
      </c>
      <c r="E80" s="16">
        <v>3.24</v>
      </c>
      <c r="F80" s="15" t="s">
        <v>127</v>
      </c>
      <c r="O80" s="3">
        <v>60</v>
      </c>
      <c r="Z80" s="3">
        <f aca="true" t="shared" si="8" ref="Z80:Z97">SUM(G80:Y80)</f>
        <v>60</v>
      </c>
    </row>
    <row r="81" spans="1:26" ht="12.75">
      <c r="A81" s="3">
        <v>2</v>
      </c>
      <c r="B81" s="3">
        <v>148</v>
      </c>
      <c r="C81" s="3" t="s">
        <v>109</v>
      </c>
      <c r="D81" s="16">
        <v>13.39</v>
      </c>
      <c r="E81" s="16">
        <v>3.74</v>
      </c>
      <c r="F81" s="15" t="s">
        <v>218</v>
      </c>
      <c r="H81" s="3">
        <v>60</v>
      </c>
      <c r="Z81" s="3">
        <f t="shared" si="8"/>
        <v>60</v>
      </c>
    </row>
    <row r="82" spans="1:26" ht="12.75">
      <c r="A82" s="3">
        <v>3</v>
      </c>
      <c r="B82" s="3">
        <v>30</v>
      </c>
      <c r="C82" s="3" t="s">
        <v>118</v>
      </c>
      <c r="D82" s="16">
        <v>13.63</v>
      </c>
      <c r="E82" s="16">
        <v>3.64</v>
      </c>
      <c r="F82" s="18" t="s">
        <v>219</v>
      </c>
      <c r="G82" s="3">
        <v>30</v>
      </c>
      <c r="I82" s="3">
        <v>30</v>
      </c>
      <c r="Z82" s="3">
        <f t="shared" si="8"/>
        <v>60</v>
      </c>
    </row>
    <row r="83" spans="1:26" ht="12.75">
      <c r="A83" s="3">
        <v>4</v>
      </c>
      <c r="B83" s="3">
        <v>151</v>
      </c>
      <c r="C83" s="3" t="s">
        <v>220</v>
      </c>
      <c r="D83" s="16">
        <v>13.48</v>
      </c>
      <c r="E83" s="16">
        <v>3.8</v>
      </c>
      <c r="F83" s="15" t="s">
        <v>221</v>
      </c>
      <c r="H83" s="3">
        <v>50</v>
      </c>
      <c r="K83" s="3">
        <v>10</v>
      </c>
      <c r="Z83" s="3">
        <f t="shared" si="8"/>
        <v>60</v>
      </c>
    </row>
    <row r="84" spans="1:26" ht="12.75">
      <c r="A84" s="3">
        <v>5</v>
      </c>
      <c r="B84" s="3">
        <v>160</v>
      </c>
      <c r="C84" s="3" t="s">
        <v>202</v>
      </c>
      <c r="D84" s="16">
        <v>13.81</v>
      </c>
      <c r="E84" s="16">
        <v>3.36</v>
      </c>
      <c r="F84" s="15" t="s">
        <v>128</v>
      </c>
      <c r="K84" s="3">
        <v>60</v>
      </c>
      <c r="Z84" s="3">
        <f t="shared" si="8"/>
        <v>60</v>
      </c>
    </row>
    <row r="85" spans="1:26" ht="12.75">
      <c r="A85" s="3">
        <v>6</v>
      </c>
      <c r="B85" s="3">
        <v>34</v>
      </c>
      <c r="C85" s="8" t="s">
        <v>50</v>
      </c>
      <c r="D85" s="17">
        <v>14.35</v>
      </c>
      <c r="E85" s="17">
        <v>3.37</v>
      </c>
      <c r="F85" s="15" t="s">
        <v>136</v>
      </c>
      <c r="G85" s="3">
        <v>60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3">
        <f t="shared" si="8"/>
        <v>60</v>
      </c>
    </row>
    <row r="86" spans="1:26" ht="12.75">
      <c r="A86" s="3">
        <v>7</v>
      </c>
      <c r="B86" s="3">
        <v>37</v>
      </c>
      <c r="C86" s="8" t="s">
        <v>68</v>
      </c>
      <c r="D86" s="17">
        <v>14.28</v>
      </c>
      <c r="E86" s="17">
        <v>3.58</v>
      </c>
      <c r="F86" s="19" t="s">
        <v>258</v>
      </c>
      <c r="G86" s="3">
        <v>60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3">
        <f t="shared" si="8"/>
        <v>60</v>
      </c>
    </row>
    <row r="87" spans="1:26" ht="12.75">
      <c r="A87" s="3">
        <v>8</v>
      </c>
      <c r="B87" s="3">
        <v>59</v>
      </c>
      <c r="C87" s="3" t="s">
        <v>260</v>
      </c>
      <c r="D87" s="16">
        <v>14.31</v>
      </c>
      <c r="E87" s="16">
        <v>3.4</v>
      </c>
      <c r="F87" s="19" t="s">
        <v>258</v>
      </c>
      <c r="G87" s="3">
        <v>60</v>
      </c>
      <c r="Z87" s="3">
        <f t="shared" si="8"/>
        <v>60</v>
      </c>
    </row>
    <row r="88" spans="1:26" ht="12.75">
      <c r="A88" s="3">
        <v>9</v>
      </c>
      <c r="B88" s="3">
        <v>2</v>
      </c>
      <c r="C88" s="8" t="s">
        <v>80</v>
      </c>
      <c r="D88" s="17">
        <v>14.36</v>
      </c>
      <c r="E88" s="17">
        <v>3.42</v>
      </c>
      <c r="F88" s="20" t="s">
        <v>261</v>
      </c>
      <c r="G88" s="3">
        <v>60</v>
      </c>
      <c r="Z88" s="3">
        <f>SUM(G88:Y88)</f>
        <v>60</v>
      </c>
    </row>
    <row r="89" spans="1:26" ht="12.75">
      <c r="A89" s="3">
        <v>10</v>
      </c>
      <c r="B89" s="3">
        <v>4</v>
      </c>
      <c r="C89" s="8" t="s">
        <v>27</v>
      </c>
      <c r="D89" s="17">
        <v>14.3</v>
      </c>
      <c r="E89" s="17">
        <v>3.48</v>
      </c>
      <c r="F89" s="20" t="s">
        <v>264</v>
      </c>
      <c r="G89" s="3">
        <v>60</v>
      </c>
      <c r="Z89" s="3">
        <f t="shared" si="8"/>
        <v>60</v>
      </c>
    </row>
    <row r="90" spans="1:26" ht="12.75">
      <c r="A90" s="3">
        <v>11</v>
      </c>
      <c r="B90" s="3">
        <v>5</v>
      </c>
      <c r="C90" s="8" t="s">
        <v>263</v>
      </c>
      <c r="D90" s="17">
        <v>14.3</v>
      </c>
      <c r="E90" s="17">
        <v>3.49</v>
      </c>
      <c r="F90" s="20" t="s">
        <v>262</v>
      </c>
      <c r="G90" s="3">
        <v>60</v>
      </c>
      <c r="Z90" s="3">
        <f t="shared" si="8"/>
        <v>60</v>
      </c>
    </row>
    <row r="91" spans="1:26" ht="12.75">
      <c r="A91" s="3">
        <v>12</v>
      </c>
      <c r="B91" s="3">
        <v>15</v>
      </c>
      <c r="C91" s="3" t="s">
        <v>268</v>
      </c>
      <c r="D91" s="16">
        <v>14.58</v>
      </c>
      <c r="E91" s="16">
        <v>3.5</v>
      </c>
      <c r="F91" s="15" t="s">
        <v>46</v>
      </c>
      <c r="G91" s="3">
        <v>60</v>
      </c>
      <c r="Z91" s="3">
        <f t="shared" si="8"/>
        <v>60</v>
      </c>
    </row>
    <row r="92" spans="1:26" ht="12.75">
      <c r="A92" s="3">
        <v>13</v>
      </c>
      <c r="B92" s="3">
        <v>16</v>
      </c>
      <c r="C92" s="3" t="s">
        <v>104</v>
      </c>
      <c r="D92" s="16">
        <v>14.52</v>
      </c>
      <c r="E92" s="16">
        <v>3.49</v>
      </c>
      <c r="F92" s="15" t="s">
        <v>267</v>
      </c>
      <c r="G92" s="3">
        <v>60</v>
      </c>
      <c r="Z92" s="3">
        <f t="shared" si="8"/>
        <v>60</v>
      </c>
    </row>
    <row r="93" spans="1:26" ht="12.75">
      <c r="A93" s="3">
        <v>14</v>
      </c>
      <c r="B93" s="3">
        <v>17</v>
      </c>
      <c r="C93" s="3" t="s">
        <v>266</v>
      </c>
      <c r="D93" s="16">
        <v>14.56</v>
      </c>
      <c r="E93" s="16">
        <v>3.55</v>
      </c>
      <c r="F93" s="15" t="s">
        <v>265</v>
      </c>
      <c r="G93" s="3">
        <v>60</v>
      </c>
      <c r="Z93" s="3">
        <f t="shared" si="8"/>
        <v>60</v>
      </c>
    </row>
    <row r="94" spans="1:26" ht="12.75">
      <c r="A94" s="3">
        <v>15</v>
      </c>
      <c r="B94" s="3">
        <v>57</v>
      </c>
      <c r="C94" s="3" t="s">
        <v>115</v>
      </c>
      <c r="D94" s="16">
        <v>14.45</v>
      </c>
      <c r="E94" s="16">
        <v>3.57</v>
      </c>
      <c r="F94" s="15" t="s">
        <v>46</v>
      </c>
      <c r="G94" s="3">
        <v>60</v>
      </c>
      <c r="Z94" s="3">
        <f t="shared" si="8"/>
        <v>60</v>
      </c>
    </row>
    <row r="95" spans="1:26" ht="12.75">
      <c r="A95" s="3">
        <v>16</v>
      </c>
      <c r="B95" s="3">
        <v>58</v>
      </c>
      <c r="C95" s="3" t="s">
        <v>116</v>
      </c>
      <c r="D95" s="16">
        <v>14.66</v>
      </c>
      <c r="E95" s="16">
        <v>3.58</v>
      </c>
      <c r="F95" s="15" t="s">
        <v>46</v>
      </c>
      <c r="G95" s="3">
        <v>60</v>
      </c>
      <c r="Z95" s="3">
        <f t="shared" si="8"/>
        <v>60</v>
      </c>
    </row>
    <row r="96" spans="1:26" ht="12.75">
      <c r="A96" s="3">
        <v>17</v>
      </c>
      <c r="B96" s="3">
        <v>71</v>
      </c>
      <c r="C96" s="3" t="s">
        <v>37</v>
      </c>
      <c r="D96" s="16">
        <v>14.48</v>
      </c>
      <c r="E96" s="16">
        <v>3.62</v>
      </c>
      <c r="F96" s="15" t="s">
        <v>46</v>
      </c>
      <c r="G96" s="3">
        <v>60</v>
      </c>
      <c r="Z96" s="3">
        <f t="shared" si="8"/>
        <v>60</v>
      </c>
    </row>
    <row r="97" spans="1:26" ht="12.75">
      <c r="A97" s="8">
        <v>18</v>
      </c>
      <c r="B97" s="3">
        <v>72</v>
      </c>
      <c r="C97" s="3" t="s">
        <v>79</v>
      </c>
      <c r="D97" s="16">
        <v>14.58</v>
      </c>
      <c r="E97" s="16">
        <v>3.63</v>
      </c>
      <c r="F97" s="15" t="s">
        <v>46</v>
      </c>
      <c r="G97" s="3">
        <v>60</v>
      </c>
      <c r="Z97" s="3">
        <f t="shared" si="8"/>
        <v>60</v>
      </c>
    </row>
    <row r="98" spans="1:5" ht="13.5" thickBot="1">
      <c r="A98" s="3"/>
      <c r="D98" s="16">
        <f>SUM(D80:D97)</f>
        <v>256.63</v>
      </c>
      <c r="E98" s="16">
        <f>SUM(E80:E97)</f>
        <v>63.46</v>
      </c>
    </row>
    <row r="99" spans="2:5" ht="13.5" thickBot="1">
      <c r="B99" s="30" t="s">
        <v>289</v>
      </c>
      <c r="C99" s="31"/>
      <c r="D99" s="28">
        <f>D98/A97</f>
        <v>14.257222222222222</v>
      </c>
      <c r="E99" s="29">
        <f>E98/A97</f>
        <v>3.5255555555555556</v>
      </c>
    </row>
    <row r="100" spans="1:25" ht="12.75">
      <c r="A100" s="3"/>
      <c r="G100" s="3">
        <f aca="true" t="shared" si="9" ref="G100:Y100">SUM(G80:G99)</f>
        <v>810</v>
      </c>
      <c r="H100" s="3">
        <f t="shared" si="9"/>
        <v>110</v>
      </c>
      <c r="I100" s="3">
        <f t="shared" si="9"/>
        <v>30</v>
      </c>
      <c r="J100" s="3">
        <f t="shared" si="9"/>
        <v>0</v>
      </c>
      <c r="K100" s="3">
        <f t="shared" si="9"/>
        <v>70</v>
      </c>
      <c r="L100" s="3">
        <f t="shared" si="9"/>
        <v>0</v>
      </c>
      <c r="M100" s="3">
        <f t="shared" si="9"/>
        <v>0</v>
      </c>
      <c r="N100" s="3">
        <f t="shared" si="9"/>
        <v>0</v>
      </c>
      <c r="O100" s="3">
        <f t="shared" si="9"/>
        <v>60</v>
      </c>
      <c r="P100" s="3">
        <f t="shared" si="9"/>
        <v>0</v>
      </c>
      <c r="Q100" s="3">
        <f t="shared" si="9"/>
        <v>0</v>
      </c>
      <c r="R100" s="3">
        <f t="shared" si="9"/>
        <v>0</v>
      </c>
      <c r="S100" s="3">
        <f t="shared" si="9"/>
        <v>0</v>
      </c>
      <c r="T100" s="3">
        <f t="shared" si="9"/>
        <v>0</v>
      </c>
      <c r="U100" s="3">
        <f t="shared" si="9"/>
        <v>0</v>
      </c>
      <c r="V100" s="3">
        <f t="shared" si="9"/>
        <v>0</v>
      </c>
      <c r="W100" s="3">
        <f t="shared" si="9"/>
        <v>0</v>
      </c>
      <c r="X100" s="3">
        <f t="shared" si="9"/>
        <v>0</v>
      </c>
      <c r="Y100" s="3">
        <f t="shared" si="9"/>
        <v>0</v>
      </c>
    </row>
    <row r="101" ht="12.75">
      <c r="Z101" s="3">
        <f>SUM(G100:Y100)</f>
        <v>1080</v>
      </c>
    </row>
    <row r="102" spans="7:26" s="34" customFormat="1" ht="13.5" thickBot="1">
      <c r="G102" s="33">
        <f>G100/Z101</f>
        <v>0.75</v>
      </c>
      <c r="H102" s="33">
        <f>H100/Z101</f>
        <v>0.10185185185185185</v>
      </c>
      <c r="I102" s="33">
        <f>I100/Z101</f>
        <v>0.027777777777777776</v>
      </c>
      <c r="J102" s="33">
        <f>J100/Z101</f>
        <v>0</v>
      </c>
      <c r="K102" s="33">
        <f>K100/Z101</f>
        <v>0.06481481481481481</v>
      </c>
      <c r="L102" s="33">
        <f>L100/Z101</f>
        <v>0</v>
      </c>
      <c r="M102" s="33">
        <f>M100/Z101</f>
        <v>0</v>
      </c>
      <c r="N102" s="33">
        <f>N100/Z101</f>
        <v>0</v>
      </c>
      <c r="O102" s="33">
        <f>O100/Z101</f>
        <v>0.05555555555555555</v>
      </c>
      <c r="P102" s="33">
        <f>P100/Z101</f>
        <v>0</v>
      </c>
      <c r="Q102" s="33">
        <f>Q100/Z101</f>
        <v>0</v>
      </c>
      <c r="R102" s="33">
        <f>R100/Z101</f>
        <v>0</v>
      </c>
      <c r="S102" s="33">
        <f>S100/Z101</f>
        <v>0</v>
      </c>
      <c r="T102" s="33">
        <f>T100/Z101</f>
        <v>0</v>
      </c>
      <c r="U102" s="33">
        <f>U100/Z101</f>
        <v>0</v>
      </c>
      <c r="V102" s="33">
        <f>V100/Z101</f>
        <v>0</v>
      </c>
      <c r="W102" s="33">
        <f>W100/Z101</f>
        <v>0</v>
      </c>
      <c r="X102" s="33">
        <f>X100/Z101</f>
        <v>0</v>
      </c>
      <c r="Y102" s="33">
        <f>Y100/Z101</f>
        <v>0</v>
      </c>
      <c r="Z102" s="34">
        <f>SUM(G102:Y102)</f>
        <v>1</v>
      </c>
    </row>
    <row r="103" spans="1:25" ht="13.5" thickBot="1">
      <c r="A103" s="3"/>
      <c r="C103" s="13" t="s">
        <v>0</v>
      </c>
      <c r="D103" s="23"/>
      <c r="E103" s="25"/>
      <c r="F103" s="1" t="s">
        <v>1</v>
      </c>
      <c r="G103" s="1"/>
      <c r="H103" s="1" t="s">
        <v>148</v>
      </c>
      <c r="I103" s="1"/>
      <c r="J103" s="1"/>
      <c r="K103" s="1" t="s">
        <v>3</v>
      </c>
      <c r="L103" s="1" t="s">
        <v>4</v>
      </c>
      <c r="M103" s="1"/>
      <c r="N103" s="1"/>
      <c r="O103" s="1"/>
      <c r="P103" s="1"/>
      <c r="Q103" s="1"/>
      <c r="R103" s="1" t="s">
        <v>5</v>
      </c>
      <c r="S103" s="4" t="s">
        <v>150</v>
      </c>
      <c r="T103" s="4"/>
      <c r="U103" s="4"/>
      <c r="V103" s="4"/>
      <c r="W103" s="4" t="s">
        <v>6</v>
      </c>
      <c r="X103" s="4"/>
      <c r="Y103" s="5"/>
    </row>
    <row r="104" spans="1:25" ht="13.5" thickBot="1">
      <c r="A104" s="3"/>
      <c r="B104" s="27" t="s">
        <v>8</v>
      </c>
      <c r="C104" s="14" t="s">
        <v>7</v>
      </c>
      <c r="D104" s="24" t="s">
        <v>177</v>
      </c>
      <c r="E104" s="26" t="s">
        <v>147</v>
      </c>
      <c r="F104" s="2" t="s">
        <v>7</v>
      </c>
      <c r="G104" s="2" t="s">
        <v>8</v>
      </c>
      <c r="H104" s="2" t="s">
        <v>9</v>
      </c>
      <c r="I104" s="2" t="s">
        <v>9</v>
      </c>
      <c r="J104" s="2" t="s">
        <v>10</v>
      </c>
      <c r="K104" s="2" t="s">
        <v>4</v>
      </c>
      <c r="L104" s="2" t="s">
        <v>11</v>
      </c>
      <c r="M104" s="2" t="s">
        <v>12</v>
      </c>
      <c r="N104" s="2" t="s">
        <v>126</v>
      </c>
      <c r="O104" s="2" t="s">
        <v>127</v>
      </c>
      <c r="P104" s="2" t="s">
        <v>149</v>
      </c>
      <c r="Q104" s="2" t="s">
        <v>13</v>
      </c>
      <c r="R104" s="2" t="s">
        <v>14</v>
      </c>
      <c r="S104" s="2" t="s">
        <v>15</v>
      </c>
      <c r="T104" s="6" t="s">
        <v>15</v>
      </c>
      <c r="U104" s="6" t="s">
        <v>16</v>
      </c>
      <c r="V104" s="6" t="s">
        <v>17</v>
      </c>
      <c r="W104" s="6" t="s">
        <v>2</v>
      </c>
      <c r="X104" s="6" t="s">
        <v>23</v>
      </c>
      <c r="Y104" s="7" t="s">
        <v>18</v>
      </c>
    </row>
    <row r="105" spans="1:6" ht="12.75">
      <c r="A105" s="3"/>
      <c r="C105" s="8"/>
      <c r="D105" s="17"/>
      <c r="F105" s="8"/>
    </row>
    <row r="106" spans="1:26" ht="12.75">
      <c r="A106" s="3">
        <v>1</v>
      </c>
      <c r="B106" s="3">
        <v>120</v>
      </c>
      <c r="C106" s="3" t="s">
        <v>249</v>
      </c>
      <c r="D106" s="16">
        <v>14.13</v>
      </c>
      <c r="E106" s="16">
        <v>3.55</v>
      </c>
      <c r="F106" s="15" t="s">
        <v>143</v>
      </c>
      <c r="J106" s="3">
        <v>60</v>
      </c>
      <c r="Z106" s="3">
        <f aca="true" t="shared" si="10" ref="Z106:Z135">SUM(G106:Y106)</f>
        <v>60</v>
      </c>
    </row>
    <row r="107" spans="1:26" ht="12.75">
      <c r="A107" s="3">
        <v>2</v>
      </c>
      <c r="B107" s="3">
        <v>169</v>
      </c>
      <c r="C107" s="3" t="s">
        <v>251</v>
      </c>
      <c r="D107" s="16">
        <v>14.43</v>
      </c>
      <c r="E107" s="16">
        <v>3.63</v>
      </c>
      <c r="F107" s="15" t="s">
        <v>252</v>
      </c>
      <c r="J107" s="3">
        <v>60</v>
      </c>
      <c r="Z107" s="3">
        <f t="shared" si="10"/>
        <v>60</v>
      </c>
    </row>
    <row r="108" spans="1:26" ht="12.75">
      <c r="A108" s="3">
        <v>3</v>
      </c>
      <c r="B108" s="3">
        <v>188</v>
      </c>
      <c r="C108" s="3" t="s">
        <v>101</v>
      </c>
      <c r="D108" s="16">
        <v>13.42</v>
      </c>
      <c r="E108" s="16">
        <v>3.33</v>
      </c>
      <c r="F108" s="15" t="s">
        <v>130</v>
      </c>
      <c r="L108" s="3">
        <v>60</v>
      </c>
      <c r="Z108" s="3">
        <f t="shared" si="10"/>
        <v>60</v>
      </c>
    </row>
    <row r="109" spans="1:26" ht="12.75">
      <c r="A109" s="3">
        <v>4</v>
      </c>
      <c r="B109" s="3">
        <v>134</v>
      </c>
      <c r="C109" s="3" t="s">
        <v>41</v>
      </c>
      <c r="D109" s="16">
        <v>13.12</v>
      </c>
      <c r="E109" s="16">
        <v>3.29</v>
      </c>
      <c r="F109" s="15" t="s">
        <v>130</v>
      </c>
      <c r="L109" s="3">
        <v>60</v>
      </c>
      <c r="Z109" s="3">
        <f t="shared" si="10"/>
        <v>60</v>
      </c>
    </row>
    <row r="110" spans="1:26" ht="12.75">
      <c r="A110" s="3">
        <v>5</v>
      </c>
      <c r="B110" s="3">
        <v>135</v>
      </c>
      <c r="C110" s="3" t="s">
        <v>250</v>
      </c>
      <c r="D110" s="16">
        <v>12.89</v>
      </c>
      <c r="E110" s="16">
        <v>3.31</v>
      </c>
      <c r="F110" s="15" t="s">
        <v>246</v>
      </c>
      <c r="L110" s="3">
        <v>60</v>
      </c>
      <c r="Z110" s="3">
        <f t="shared" si="10"/>
        <v>60</v>
      </c>
    </row>
    <row r="111" spans="1:26" ht="12.75">
      <c r="A111" s="3">
        <v>6</v>
      </c>
      <c r="B111" s="3">
        <v>86</v>
      </c>
      <c r="C111" s="3" t="s">
        <v>253</v>
      </c>
      <c r="D111" s="16">
        <v>14.36</v>
      </c>
      <c r="E111" s="16">
        <v>3.53</v>
      </c>
      <c r="F111" s="15" t="s">
        <v>12</v>
      </c>
      <c r="M111" s="3">
        <v>60</v>
      </c>
      <c r="Z111" s="3">
        <f t="shared" si="10"/>
        <v>60</v>
      </c>
    </row>
    <row r="112" spans="1:26" ht="12.75">
      <c r="A112" s="3">
        <v>7</v>
      </c>
      <c r="B112" s="3">
        <v>33</v>
      </c>
      <c r="C112" s="8" t="s">
        <v>32</v>
      </c>
      <c r="D112" s="17">
        <v>14.4</v>
      </c>
      <c r="E112" s="17">
        <v>3.6</v>
      </c>
      <c r="F112" s="15" t="s">
        <v>259</v>
      </c>
      <c r="G112" s="3">
        <v>60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3">
        <f t="shared" si="10"/>
        <v>60</v>
      </c>
    </row>
    <row r="113" spans="1:26" ht="12.75">
      <c r="A113" s="3">
        <v>8</v>
      </c>
      <c r="B113" s="3">
        <v>38</v>
      </c>
      <c r="C113" s="8" t="s">
        <v>94</v>
      </c>
      <c r="D113" s="17">
        <v>14.32</v>
      </c>
      <c r="E113" s="17">
        <v>3.58</v>
      </c>
      <c r="F113" s="19" t="s">
        <v>258</v>
      </c>
      <c r="G113" s="3">
        <v>60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3">
        <f t="shared" si="10"/>
        <v>60</v>
      </c>
    </row>
    <row r="114" spans="1:26" ht="12.75">
      <c r="A114" s="3">
        <v>9</v>
      </c>
      <c r="B114" s="3">
        <v>85</v>
      </c>
      <c r="C114" s="3" t="s">
        <v>71</v>
      </c>
      <c r="D114" s="16">
        <v>14.35</v>
      </c>
      <c r="E114" s="16">
        <v>3.6</v>
      </c>
      <c r="F114" s="19" t="s">
        <v>258</v>
      </c>
      <c r="G114" s="3">
        <v>60</v>
      </c>
      <c r="Z114" s="3">
        <f t="shared" si="10"/>
        <v>60</v>
      </c>
    </row>
    <row r="115" spans="1:26" ht="12.75">
      <c r="A115" s="3">
        <v>10</v>
      </c>
      <c r="B115" s="3">
        <v>1</v>
      </c>
      <c r="C115" s="8" t="s">
        <v>102</v>
      </c>
      <c r="D115" s="17">
        <v>14.31</v>
      </c>
      <c r="E115" s="17">
        <v>3.44</v>
      </c>
      <c r="F115" s="20" t="s">
        <v>261</v>
      </c>
      <c r="G115" s="3">
        <v>60</v>
      </c>
      <c r="Z115" s="3">
        <f t="shared" si="10"/>
        <v>60</v>
      </c>
    </row>
    <row r="116" spans="1:26" ht="12.75">
      <c r="A116" s="3">
        <v>11</v>
      </c>
      <c r="B116" s="3">
        <v>3</v>
      </c>
      <c r="C116" s="8" t="s">
        <v>24</v>
      </c>
      <c r="D116" s="17">
        <v>14.03</v>
      </c>
      <c r="E116" s="17">
        <v>3.5</v>
      </c>
      <c r="F116" s="20" t="s">
        <v>261</v>
      </c>
      <c r="G116" s="3">
        <v>60</v>
      </c>
      <c r="Z116" s="3">
        <f>SUM(G116:Y116)</f>
        <v>60</v>
      </c>
    </row>
    <row r="117" spans="1:26" ht="12.75">
      <c r="A117" s="3">
        <v>12</v>
      </c>
      <c r="B117" s="3">
        <v>6</v>
      </c>
      <c r="C117" s="8" t="s">
        <v>269</v>
      </c>
      <c r="D117" s="17">
        <v>14.3</v>
      </c>
      <c r="E117" s="17">
        <v>3.49</v>
      </c>
      <c r="F117" s="20" t="s">
        <v>262</v>
      </c>
      <c r="G117" s="3">
        <v>60</v>
      </c>
      <c r="Z117" s="3">
        <f t="shared" si="10"/>
        <v>60</v>
      </c>
    </row>
    <row r="118" spans="1:26" ht="12.75">
      <c r="A118" s="8">
        <v>13</v>
      </c>
      <c r="B118" s="3">
        <v>9</v>
      </c>
      <c r="C118" s="3" t="s">
        <v>274</v>
      </c>
      <c r="D118" s="16">
        <v>14.46</v>
      </c>
      <c r="E118" s="16">
        <v>3.53</v>
      </c>
      <c r="F118" s="15" t="s">
        <v>273</v>
      </c>
      <c r="G118" s="3">
        <v>60</v>
      </c>
      <c r="Z118" s="3">
        <f t="shared" si="10"/>
        <v>60</v>
      </c>
    </row>
    <row r="119" spans="1:26" ht="12.75">
      <c r="A119" s="3">
        <v>14</v>
      </c>
      <c r="B119" s="3">
        <v>10</v>
      </c>
      <c r="C119" s="3" t="s">
        <v>67</v>
      </c>
      <c r="D119" s="16">
        <v>14.43</v>
      </c>
      <c r="E119" s="16">
        <v>3.52</v>
      </c>
      <c r="F119" s="15" t="s">
        <v>273</v>
      </c>
      <c r="G119" s="3">
        <v>60</v>
      </c>
      <c r="Z119" s="3">
        <f t="shared" si="10"/>
        <v>60</v>
      </c>
    </row>
    <row r="120" spans="1:26" ht="12.75">
      <c r="A120" s="3">
        <v>15</v>
      </c>
      <c r="B120" s="3">
        <v>11</v>
      </c>
      <c r="C120" s="3" t="s">
        <v>272</v>
      </c>
      <c r="D120" s="16">
        <v>14.32</v>
      </c>
      <c r="E120" s="16">
        <v>3.51</v>
      </c>
      <c r="F120" s="15" t="s">
        <v>267</v>
      </c>
      <c r="G120" s="3">
        <v>60</v>
      </c>
      <c r="Z120" s="3">
        <f t="shared" si="10"/>
        <v>60</v>
      </c>
    </row>
    <row r="121" spans="1:26" ht="12.75">
      <c r="A121" s="3">
        <v>16</v>
      </c>
      <c r="B121" s="3">
        <v>12</v>
      </c>
      <c r="C121" s="3" t="s">
        <v>271</v>
      </c>
      <c r="D121" s="16">
        <v>14.44</v>
      </c>
      <c r="E121" s="16">
        <v>3.5</v>
      </c>
      <c r="F121" s="15" t="s">
        <v>267</v>
      </c>
      <c r="G121" s="3">
        <v>60</v>
      </c>
      <c r="Z121" s="3">
        <f t="shared" si="10"/>
        <v>60</v>
      </c>
    </row>
    <row r="122" spans="1:26" ht="12.75">
      <c r="A122" s="8">
        <v>17</v>
      </c>
      <c r="B122" s="3">
        <v>13</v>
      </c>
      <c r="C122" s="3" t="s">
        <v>140</v>
      </c>
      <c r="D122" s="16">
        <v>14.16</v>
      </c>
      <c r="E122" s="16">
        <v>3.44</v>
      </c>
      <c r="F122" s="15" t="s">
        <v>270</v>
      </c>
      <c r="G122" s="3">
        <v>60</v>
      </c>
      <c r="Z122" s="3">
        <f t="shared" si="10"/>
        <v>60</v>
      </c>
    </row>
    <row r="123" spans="1:26" ht="12.75">
      <c r="A123" s="8">
        <v>18</v>
      </c>
      <c r="B123" s="3">
        <v>14</v>
      </c>
      <c r="C123" s="3" t="s">
        <v>141</v>
      </c>
      <c r="D123" s="16">
        <v>14.27</v>
      </c>
      <c r="E123" s="16">
        <v>3.45</v>
      </c>
      <c r="F123" s="15" t="s">
        <v>270</v>
      </c>
      <c r="G123" s="3">
        <v>60</v>
      </c>
      <c r="Z123" s="3">
        <f t="shared" si="10"/>
        <v>60</v>
      </c>
    </row>
    <row r="124" spans="1:26" ht="12.75">
      <c r="A124" s="8">
        <v>19</v>
      </c>
      <c r="B124" s="3">
        <v>18</v>
      </c>
      <c r="C124" s="3" t="s">
        <v>279</v>
      </c>
      <c r="D124" s="16">
        <v>14.47</v>
      </c>
      <c r="E124" s="16">
        <v>3.53</v>
      </c>
      <c r="F124" s="15" t="s">
        <v>278</v>
      </c>
      <c r="G124" s="3">
        <v>60</v>
      </c>
      <c r="Z124" s="3">
        <f t="shared" si="10"/>
        <v>60</v>
      </c>
    </row>
    <row r="125" spans="1:26" ht="12.75">
      <c r="A125" s="3">
        <v>20</v>
      </c>
      <c r="B125" s="3">
        <v>19</v>
      </c>
      <c r="C125" s="3" t="s">
        <v>76</v>
      </c>
      <c r="D125" s="16">
        <v>14.41</v>
      </c>
      <c r="E125" s="16">
        <v>3.44</v>
      </c>
      <c r="F125" s="15" t="s">
        <v>46</v>
      </c>
      <c r="G125" s="3">
        <v>60</v>
      </c>
      <c r="Z125" s="3">
        <f t="shared" si="10"/>
        <v>60</v>
      </c>
    </row>
    <row r="126" spans="1:26" ht="12.75">
      <c r="A126" s="3">
        <v>21</v>
      </c>
      <c r="B126" s="3">
        <v>20</v>
      </c>
      <c r="C126" s="3" t="s">
        <v>277</v>
      </c>
      <c r="D126" s="16">
        <v>14.12</v>
      </c>
      <c r="E126" s="16">
        <v>3.45</v>
      </c>
      <c r="F126" s="15" t="s">
        <v>270</v>
      </c>
      <c r="G126" s="3">
        <v>60</v>
      </c>
      <c r="Z126" s="3">
        <f t="shared" si="10"/>
        <v>60</v>
      </c>
    </row>
    <row r="127" spans="1:26" ht="12.75">
      <c r="A127" s="3">
        <v>22</v>
      </c>
      <c r="B127" s="3">
        <v>21</v>
      </c>
      <c r="C127" s="3" t="s">
        <v>42</v>
      </c>
      <c r="D127" s="16">
        <v>14.32</v>
      </c>
      <c r="E127" s="16">
        <v>3.49</v>
      </c>
      <c r="F127" s="15" t="s">
        <v>46</v>
      </c>
      <c r="G127" s="3">
        <v>60</v>
      </c>
      <c r="Z127" s="3">
        <f t="shared" si="10"/>
        <v>60</v>
      </c>
    </row>
    <row r="128" spans="1:26" ht="12.75">
      <c r="A128" s="3">
        <v>23</v>
      </c>
      <c r="B128" s="3">
        <v>22</v>
      </c>
      <c r="C128" s="3" t="s">
        <v>87</v>
      </c>
      <c r="D128" s="16">
        <v>14.41</v>
      </c>
      <c r="E128" s="16">
        <v>3.48</v>
      </c>
      <c r="F128" s="15" t="s">
        <v>46</v>
      </c>
      <c r="G128" s="3">
        <v>60</v>
      </c>
      <c r="Z128" s="3">
        <f t="shared" si="10"/>
        <v>60</v>
      </c>
    </row>
    <row r="129" spans="1:26" ht="12.75">
      <c r="A129" s="3">
        <v>24</v>
      </c>
      <c r="B129" s="3">
        <v>23</v>
      </c>
      <c r="C129" s="3" t="s">
        <v>276</v>
      </c>
      <c r="D129" s="16">
        <v>14.34</v>
      </c>
      <c r="E129" s="16">
        <v>3.49</v>
      </c>
      <c r="F129" s="15" t="s">
        <v>267</v>
      </c>
      <c r="G129" s="3">
        <v>60</v>
      </c>
      <c r="Z129" s="3">
        <f t="shared" si="10"/>
        <v>60</v>
      </c>
    </row>
    <row r="130" spans="1:26" ht="12.75">
      <c r="A130" s="3">
        <v>25</v>
      </c>
      <c r="B130" s="3">
        <v>24</v>
      </c>
      <c r="C130" s="3" t="s">
        <v>275</v>
      </c>
      <c r="D130" s="16">
        <v>14.33</v>
      </c>
      <c r="E130" s="16">
        <v>3.51</v>
      </c>
      <c r="F130" s="15" t="s">
        <v>267</v>
      </c>
      <c r="G130" s="3">
        <v>60</v>
      </c>
      <c r="Z130" s="3">
        <f t="shared" si="10"/>
        <v>60</v>
      </c>
    </row>
    <row r="131" spans="1:26" ht="12.75">
      <c r="A131" s="3">
        <v>26</v>
      </c>
      <c r="B131" s="3">
        <v>49</v>
      </c>
      <c r="C131" s="3" t="s">
        <v>131</v>
      </c>
      <c r="D131" s="16">
        <v>14.28</v>
      </c>
      <c r="E131" s="16">
        <v>3.56</v>
      </c>
      <c r="F131" s="15" t="s">
        <v>46</v>
      </c>
      <c r="G131" s="3">
        <v>60</v>
      </c>
      <c r="Z131" s="3">
        <f t="shared" si="10"/>
        <v>60</v>
      </c>
    </row>
    <row r="132" spans="1:26" ht="12.75">
      <c r="A132" s="3">
        <v>27</v>
      </c>
      <c r="B132" s="3">
        <v>50</v>
      </c>
      <c r="C132" s="3" t="s">
        <v>132</v>
      </c>
      <c r="D132" s="16">
        <v>14.33</v>
      </c>
      <c r="E132" s="16">
        <v>3.57</v>
      </c>
      <c r="F132" s="15" t="s">
        <v>46</v>
      </c>
      <c r="G132" s="3">
        <v>60</v>
      </c>
      <c r="Z132" s="3">
        <f t="shared" si="10"/>
        <v>60</v>
      </c>
    </row>
    <row r="133" spans="1:26" ht="12.75">
      <c r="A133" s="3">
        <v>28</v>
      </c>
      <c r="B133" s="3">
        <v>52</v>
      </c>
      <c r="C133" s="3" t="s">
        <v>25</v>
      </c>
      <c r="D133" s="16">
        <v>14.3</v>
      </c>
      <c r="E133" s="16">
        <v>3.57</v>
      </c>
      <c r="F133" s="15" t="s">
        <v>46</v>
      </c>
      <c r="G133" s="3">
        <v>60</v>
      </c>
      <c r="Z133" s="3">
        <f t="shared" si="10"/>
        <v>60</v>
      </c>
    </row>
    <row r="134" spans="1:26" ht="12.75">
      <c r="A134" s="3">
        <v>29</v>
      </c>
      <c r="B134" s="3">
        <v>54</v>
      </c>
      <c r="C134" s="3" t="s">
        <v>280</v>
      </c>
      <c r="D134" s="16">
        <v>14.24</v>
      </c>
      <c r="E134" s="16">
        <v>3.6</v>
      </c>
      <c r="F134" s="15" t="s">
        <v>46</v>
      </c>
      <c r="G134" s="3">
        <v>60</v>
      </c>
      <c r="Z134" s="3">
        <f t="shared" si="10"/>
        <v>60</v>
      </c>
    </row>
    <row r="135" spans="1:26" ht="12.75">
      <c r="A135" s="3">
        <v>30</v>
      </c>
      <c r="B135" s="3">
        <v>56</v>
      </c>
      <c r="C135" s="3" t="s">
        <v>35</v>
      </c>
      <c r="D135" s="16">
        <v>13.98</v>
      </c>
      <c r="E135" s="16">
        <v>3.56</v>
      </c>
      <c r="F135" s="15" t="s">
        <v>281</v>
      </c>
      <c r="G135" s="3">
        <v>60</v>
      </c>
      <c r="Z135" s="3">
        <f t="shared" si="10"/>
        <v>60</v>
      </c>
    </row>
    <row r="136" spans="1:26" ht="12.75">
      <c r="A136" s="3">
        <v>31</v>
      </c>
      <c r="B136" s="3">
        <v>62</v>
      </c>
      <c r="C136" s="3" t="s">
        <v>86</v>
      </c>
      <c r="D136" s="16">
        <v>14.04</v>
      </c>
      <c r="E136" s="16">
        <v>3.58</v>
      </c>
      <c r="F136" s="15" t="s">
        <v>46</v>
      </c>
      <c r="G136" s="3">
        <v>60</v>
      </c>
      <c r="Z136" s="3">
        <f>SUM(F136:Y136)</f>
        <v>60</v>
      </c>
    </row>
    <row r="137" spans="1:26" ht="12.75">
      <c r="A137" s="3">
        <v>32</v>
      </c>
      <c r="B137" s="3">
        <v>63</v>
      </c>
      <c r="C137" s="3" t="s">
        <v>44</v>
      </c>
      <c r="D137" s="16">
        <v>14.46</v>
      </c>
      <c r="E137" s="16">
        <v>3.57</v>
      </c>
      <c r="F137" s="15" t="s">
        <v>46</v>
      </c>
      <c r="G137" s="3">
        <v>60</v>
      </c>
      <c r="Z137" s="3">
        <f>SUM(F137:Y137)</f>
        <v>60</v>
      </c>
    </row>
    <row r="138" spans="1:26" ht="12.75">
      <c r="A138" s="3">
        <v>33</v>
      </c>
      <c r="B138" s="3">
        <v>64</v>
      </c>
      <c r="C138" s="3" t="s">
        <v>45</v>
      </c>
      <c r="D138" s="16">
        <v>14.5</v>
      </c>
      <c r="E138" s="16">
        <v>3.59</v>
      </c>
      <c r="F138" s="15" t="s">
        <v>46</v>
      </c>
      <c r="G138" s="3">
        <v>60</v>
      </c>
      <c r="Z138" s="3">
        <f>SUM(F138:Y138)</f>
        <v>60</v>
      </c>
    </row>
    <row r="139" spans="1:26" ht="12.75">
      <c r="A139" s="3">
        <v>34</v>
      </c>
      <c r="B139" s="3">
        <v>67</v>
      </c>
      <c r="C139" s="3" t="s">
        <v>133</v>
      </c>
      <c r="D139" s="16">
        <v>14.28</v>
      </c>
      <c r="E139" s="16">
        <v>3.57</v>
      </c>
      <c r="F139" s="15" t="s">
        <v>46</v>
      </c>
      <c r="G139" s="3">
        <v>60</v>
      </c>
      <c r="Z139" s="3">
        <f>SUM(G139:Y139)</f>
        <v>60</v>
      </c>
    </row>
    <row r="140" spans="1:26" ht="12.75">
      <c r="A140" s="3">
        <v>35</v>
      </c>
      <c r="B140" s="3">
        <v>68</v>
      </c>
      <c r="C140" s="3" t="s">
        <v>103</v>
      </c>
      <c r="D140" s="16">
        <v>14.32</v>
      </c>
      <c r="E140" s="16">
        <v>3.57</v>
      </c>
      <c r="F140" s="15" t="s">
        <v>46</v>
      </c>
      <c r="G140" s="3">
        <v>60</v>
      </c>
      <c r="Z140" s="3">
        <f>SUM(G140:Y140)</f>
        <v>60</v>
      </c>
    </row>
    <row r="141" spans="1:6" ht="13.5" thickBot="1">
      <c r="A141" s="3"/>
      <c r="D141" s="16">
        <f>SUM(D106:D140)</f>
        <v>497.27000000000004</v>
      </c>
      <c r="E141" s="16">
        <f>SUM(E106:E140)</f>
        <v>122.92999999999996</v>
      </c>
      <c r="F141" s="15"/>
    </row>
    <row r="142" spans="2:25" ht="13.5" thickBot="1">
      <c r="B142" s="30" t="s">
        <v>310</v>
      </c>
      <c r="C142" s="31"/>
      <c r="D142" s="28">
        <f>D141/A140</f>
        <v>14.207714285714287</v>
      </c>
      <c r="E142" s="29">
        <f>E141/A140</f>
        <v>3.512285714285713</v>
      </c>
      <c r="G142" s="10">
        <f>SUM(G105:G140)</f>
        <v>1740</v>
      </c>
      <c r="H142" s="10">
        <f aca="true" t="shared" si="11" ref="H142:Y142">SUM(H105:H140)</f>
        <v>0</v>
      </c>
      <c r="I142" s="10">
        <f t="shared" si="11"/>
        <v>0</v>
      </c>
      <c r="J142" s="10">
        <f t="shared" si="11"/>
        <v>120</v>
      </c>
      <c r="K142" s="10">
        <f t="shared" si="11"/>
        <v>0</v>
      </c>
      <c r="L142" s="10">
        <f t="shared" si="11"/>
        <v>180</v>
      </c>
      <c r="M142" s="10">
        <f t="shared" si="11"/>
        <v>60</v>
      </c>
      <c r="N142" s="10">
        <f t="shared" si="11"/>
        <v>0</v>
      </c>
      <c r="O142" s="10">
        <f t="shared" si="11"/>
        <v>0</v>
      </c>
      <c r="P142" s="10">
        <f t="shared" si="11"/>
        <v>0</v>
      </c>
      <c r="Q142" s="10">
        <f t="shared" si="11"/>
        <v>0</v>
      </c>
      <c r="R142" s="10">
        <f t="shared" si="11"/>
        <v>0</v>
      </c>
      <c r="S142" s="10">
        <f t="shared" si="11"/>
        <v>0</v>
      </c>
      <c r="T142" s="10">
        <f t="shared" si="11"/>
        <v>0</v>
      </c>
      <c r="U142" s="10">
        <f t="shared" si="11"/>
        <v>0</v>
      </c>
      <c r="V142" s="10">
        <f t="shared" si="11"/>
        <v>0</v>
      </c>
      <c r="W142" s="10">
        <f t="shared" si="11"/>
        <v>0</v>
      </c>
      <c r="X142" s="10">
        <f t="shared" si="11"/>
        <v>0</v>
      </c>
      <c r="Y142" s="10">
        <f t="shared" si="11"/>
        <v>0</v>
      </c>
    </row>
    <row r="143" spans="7:26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3">
        <f>SUM(G142:Y142)</f>
        <v>2100</v>
      </c>
    </row>
    <row r="144" spans="1:26" s="34" customFormat="1" ht="13.5" thickBot="1">
      <c r="A144" s="35"/>
      <c r="G144" s="33">
        <f>G142/Z143</f>
        <v>0.8285714285714286</v>
      </c>
      <c r="H144" s="33">
        <f>H142/Z143</f>
        <v>0</v>
      </c>
      <c r="I144" s="33">
        <f>I142/Z143</f>
        <v>0</v>
      </c>
      <c r="J144" s="33">
        <f>J142/Z143</f>
        <v>0.05714285714285714</v>
      </c>
      <c r="K144" s="33">
        <f>K142/Z143</f>
        <v>0</v>
      </c>
      <c r="L144" s="33">
        <f>L142/Z143</f>
        <v>0.08571428571428572</v>
      </c>
      <c r="M144" s="33">
        <f>M142/Z143</f>
        <v>0.02857142857142857</v>
      </c>
      <c r="N144" s="33">
        <f>N142/Z143</f>
        <v>0</v>
      </c>
      <c r="O144" s="33">
        <f>O142/Z143</f>
        <v>0</v>
      </c>
      <c r="P144" s="33">
        <f>P142/Z143</f>
        <v>0</v>
      </c>
      <c r="Q144" s="33">
        <f>Q142/Z143</f>
        <v>0</v>
      </c>
      <c r="R144" s="33">
        <f>R142/Z143</f>
        <v>0</v>
      </c>
      <c r="S144" s="33">
        <f>S142/Z143</f>
        <v>0</v>
      </c>
      <c r="T144" s="33">
        <f>T142/Z143</f>
        <v>0</v>
      </c>
      <c r="U144" s="33">
        <f>U142/Z143</f>
        <v>0</v>
      </c>
      <c r="V144" s="33">
        <f>V142/Z143</f>
        <v>0</v>
      </c>
      <c r="W144" s="33">
        <f>W142/Z143</f>
        <v>0</v>
      </c>
      <c r="X144" s="33">
        <f>X142/Z143</f>
        <v>0</v>
      </c>
      <c r="Y144" s="33">
        <f>Y142/Z143</f>
        <v>0</v>
      </c>
      <c r="Z144" s="33">
        <f>SUM(G144:Y144)</f>
        <v>1</v>
      </c>
    </row>
    <row r="145" spans="3:25" ht="13.5" thickBot="1">
      <c r="C145" s="13" t="s">
        <v>0</v>
      </c>
      <c r="D145" s="23"/>
      <c r="E145" s="25"/>
      <c r="F145" s="1" t="s">
        <v>1</v>
      </c>
      <c r="G145" s="1"/>
      <c r="H145" s="1" t="s">
        <v>148</v>
      </c>
      <c r="I145" s="1"/>
      <c r="J145" s="1"/>
      <c r="K145" s="1" t="s">
        <v>3</v>
      </c>
      <c r="L145" s="1" t="s">
        <v>4</v>
      </c>
      <c r="M145" s="1"/>
      <c r="N145" s="1"/>
      <c r="O145" s="1"/>
      <c r="P145" s="1"/>
      <c r="Q145" s="1"/>
      <c r="R145" s="1" t="s">
        <v>5</v>
      </c>
      <c r="S145" s="4" t="s">
        <v>150</v>
      </c>
      <c r="T145" s="4"/>
      <c r="U145" s="4"/>
      <c r="V145" s="4"/>
      <c r="W145" s="4" t="s">
        <v>6</v>
      </c>
      <c r="X145" s="4"/>
      <c r="Y145" s="5"/>
    </row>
    <row r="146" spans="2:25" ht="13.5" thickBot="1">
      <c r="B146" s="27" t="s">
        <v>144</v>
      </c>
      <c r="C146" s="14" t="s">
        <v>7</v>
      </c>
      <c r="D146" s="24" t="s">
        <v>177</v>
      </c>
      <c r="E146" s="26" t="s">
        <v>147</v>
      </c>
      <c r="F146" s="2" t="s">
        <v>7</v>
      </c>
      <c r="G146" s="2" t="s">
        <v>8</v>
      </c>
      <c r="H146" s="2" t="s">
        <v>9</v>
      </c>
      <c r="I146" s="2" t="s">
        <v>9</v>
      </c>
      <c r="J146" s="2" t="s">
        <v>10</v>
      </c>
      <c r="K146" s="2" t="s">
        <v>4</v>
      </c>
      <c r="L146" s="2" t="s">
        <v>11</v>
      </c>
      <c r="M146" s="2" t="s">
        <v>12</v>
      </c>
      <c r="N146" s="2" t="s">
        <v>126</v>
      </c>
      <c r="O146" s="2" t="s">
        <v>127</v>
      </c>
      <c r="P146" s="2" t="s">
        <v>149</v>
      </c>
      <c r="Q146" s="2" t="s">
        <v>13</v>
      </c>
      <c r="R146" s="2" t="s">
        <v>14</v>
      </c>
      <c r="S146" s="2" t="s">
        <v>15</v>
      </c>
      <c r="T146" s="6" t="s">
        <v>15</v>
      </c>
      <c r="U146" s="6" t="s">
        <v>16</v>
      </c>
      <c r="V146" s="6" t="s">
        <v>17</v>
      </c>
      <c r="W146" s="6" t="s">
        <v>2</v>
      </c>
      <c r="X146" s="6" t="s">
        <v>23</v>
      </c>
      <c r="Y146" s="7" t="s">
        <v>18</v>
      </c>
    </row>
    <row r="147" spans="1:26" ht="12.75">
      <c r="A147" s="3">
        <v>1</v>
      </c>
      <c r="B147" s="3">
        <v>75</v>
      </c>
      <c r="C147" s="3" t="s">
        <v>28</v>
      </c>
      <c r="D147" s="16">
        <v>13.52</v>
      </c>
      <c r="E147" s="16">
        <v>3.62</v>
      </c>
      <c r="F147" s="15" t="s">
        <v>219</v>
      </c>
      <c r="G147" s="3">
        <v>30</v>
      </c>
      <c r="I147" s="3">
        <v>30</v>
      </c>
      <c r="K147" s="8"/>
      <c r="L147" s="8"/>
      <c r="Z147" s="3">
        <f aca="true" t="shared" si="12" ref="Z147:Z162">SUM(G147:Y147)</f>
        <v>60</v>
      </c>
    </row>
    <row r="148" spans="1:26" ht="12.75">
      <c r="A148" s="3">
        <v>2</v>
      </c>
      <c r="B148" s="3">
        <v>78</v>
      </c>
      <c r="C148" s="3" t="s">
        <v>51</v>
      </c>
      <c r="D148" s="16">
        <v>13.48</v>
      </c>
      <c r="E148" s="16">
        <v>3.58</v>
      </c>
      <c r="F148" s="15" t="s">
        <v>226</v>
      </c>
      <c r="G148" s="3">
        <v>36</v>
      </c>
      <c r="I148" s="3">
        <v>24</v>
      </c>
      <c r="K148" s="8"/>
      <c r="L148" s="8"/>
      <c r="Z148" s="3">
        <f t="shared" si="12"/>
        <v>60</v>
      </c>
    </row>
    <row r="149" spans="1:26" ht="12.75">
      <c r="A149" s="3">
        <v>3</v>
      </c>
      <c r="B149" s="3">
        <v>191</v>
      </c>
      <c r="C149" s="3" t="s">
        <v>242</v>
      </c>
      <c r="D149" s="16">
        <v>13.55</v>
      </c>
      <c r="E149" s="16">
        <v>3.28</v>
      </c>
      <c r="F149" s="15" t="s">
        <v>130</v>
      </c>
      <c r="L149" s="3">
        <v>60</v>
      </c>
      <c r="Z149" s="3">
        <f t="shared" si="12"/>
        <v>60</v>
      </c>
    </row>
    <row r="150" spans="1:26" ht="12.75">
      <c r="A150" s="3">
        <v>4</v>
      </c>
      <c r="B150" s="3">
        <v>192</v>
      </c>
      <c r="C150" s="3" t="s">
        <v>243</v>
      </c>
      <c r="D150" s="16">
        <v>13.41</v>
      </c>
      <c r="E150" s="16">
        <v>3.25</v>
      </c>
      <c r="F150" s="15" t="s">
        <v>130</v>
      </c>
      <c r="L150" s="3">
        <v>60</v>
      </c>
      <c r="Z150" s="3">
        <f t="shared" si="12"/>
        <v>60</v>
      </c>
    </row>
    <row r="151" spans="1:26" ht="12.75">
      <c r="A151" s="3">
        <v>5</v>
      </c>
      <c r="B151" s="3">
        <v>181</v>
      </c>
      <c r="C151" s="3" t="s">
        <v>100</v>
      </c>
      <c r="D151" s="16">
        <v>12.86</v>
      </c>
      <c r="E151" s="16">
        <v>3.34</v>
      </c>
      <c r="F151" s="15" t="s">
        <v>130</v>
      </c>
      <c r="L151" s="3">
        <v>60</v>
      </c>
      <c r="Z151" s="3">
        <f t="shared" si="12"/>
        <v>60</v>
      </c>
    </row>
    <row r="152" spans="1:26" ht="12.75">
      <c r="A152" s="3">
        <v>6</v>
      </c>
      <c r="B152" s="3">
        <v>182</v>
      </c>
      <c r="C152" s="3" t="s">
        <v>244</v>
      </c>
      <c r="D152" s="16">
        <v>13.22</v>
      </c>
      <c r="E152" s="16">
        <v>3.26</v>
      </c>
      <c r="F152" s="15" t="s">
        <v>130</v>
      </c>
      <c r="L152" s="3">
        <v>60</v>
      </c>
      <c r="Z152" s="3">
        <f t="shared" si="12"/>
        <v>60</v>
      </c>
    </row>
    <row r="153" spans="1:26" ht="12.75">
      <c r="A153" s="3">
        <v>7</v>
      </c>
      <c r="B153" s="3">
        <v>183</v>
      </c>
      <c r="C153" s="3" t="s">
        <v>39</v>
      </c>
      <c r="D153" s="16">
        <v>13.02</v>
      </c>
      <c r="E153" s="16">
        <v>3.32</v>
      </c>
      <c r="F153" s="15" t="s">
        <v>245</v>
      </c>
      <c r="L153" s="3">
        <v>60</v>
      </c>
      <c r="Z153" s="3">
        <f t="shared" si="12"/>
        <v>60</v>
      </c>
    </row>
    <row r="154" spans="1:26" ht="12.75">
      <c r="A154" s="3">
        <v>8</v>
      </c>
      <c r="B154" s="3">
        <v>184</v>
      </c>
      <c r="C154" s="3" t="s">
        <v>40</v>
      </c>
      <c r="D154" s="16">
        <v>12.96</v>
      </c>
      <c r="E154" s="16">
        <v>3.3</v>
      </c>
      <c r="F154" s="15" t="s">
        <v>245</v>
      </c>
      <c r="L154" s="3">
        <v>60</v>
      </c>
      <c r="Z154" s="3">
        <f t="shared" si="12"/>
        <v>60</v>
      </c>
    </row>
    <row r="155" spans="1:26" ht="12.75">
      <c r="A155" s="3">
        <v>9</v>
      </c>
      <c r="B155" s="3">
        <v>185</v>
      </c>
      <c r="C155" s="3" t="s">
        <v>53</v>
      </c>
      <c r="D155" s="16">
        <v>12.96</v>
      </c>
      <c r="E155" s="16">
        <v>3.32</v>
      </c>
      <c r="F155" s="15" t="s">
        <v>246</v>
      </c>
      <c r="L155" s="3">
        <v>60</v>
      </c>
      <c r="Z155" s="3">
        <f t="shared" si="12"/>
        <v>60</v>
      </c>
    </row>
    <row r="156" spans="1:26" ht="12.75">
      <c r="A156" s="3">
        <v>10</v>
      </c>
      <c r="B156" s="3">
        <v>186</v>
      </c>
      <c r="C156" s="3" t="s">
        <v>54</v>
      </c>
      <c r="D156" s="16">
        <v>12.97</v>
      </c>
      <c r="E156" s="16">
        <v>3.33</v>
      </c>
      <c r="F156" s="15" t="s">
        <v>246</v>
      </c>
      <c r="L156" s="3">
        <v>60</v>
      </c>
      <c r="Z156" s="3">
        <f t="shared" si="12"/>
        <v>60</v>
      </c>
    </row>
    <row r="157" spans="1:26" ht="12.75">
      <c r="A157" s="3">
        <v>11</v>
      </c>
      <c r="B157" s="3">
        <v>187</v>
      </c>
      <c r="C157" s="3" t="s">
        <v>117</v>
      </c>
      <c r="D157" s="16">
        <v>13.27</v>
      </c>
      <c r="E157" s="16">
        <v>3.29</v>
      </c>
      <c r="F157" s="15" t="s">
        <v>130</v>
      </c>
      <c r="L157" s="3">
        <v>60</v>
      </c>
      <c r="Z157" s="3">
        <f t="shared" si="12"/>
        <v>60</v>
      </c>
    </row>
    <row r="158" spans="1:26" ht="12.75">
      <c r="A158" s="3">
        <v>12</v>
      </c>
      <c r="B158" s="3">
        <v>87</v>
      </c>
      <c r="C158" s="3" t="s">
        <v>247</v>
      </c>
      <c r="D158" s="16">
        <v>14.37</v>
      </c>
      <c r="E158" s="16">
        <v>3.54</v>
      </c>
      <c r="F158" s="15" t="s">
        <v>12</v>
      </c>
      <c r="M158" s="3">
        <v>60</v>
      </c>
      <c r="Z158" s="3">
        <f t="shared" si="12"/>
        <v>60</v>
      </c>
    </row>
    <row r="159" spans="1:26" ht="12.75">
      <c r="A159" s="3">
        <v>13</v>
      </c>
      <c r="B159" s="3">
        <v>88</v>
      </c>
      <c r="C159" s="3" t="s">
        <v>125</v>
      </c>
      <c r="D159" s="16">
        <v>14.24</v>
      </c>
      <c r="E159" s="16">
        <v>3.54</v>
      </c>
      <c r="F159" s="15" t="s">
        <v>12</v>
      </c>
      <c r="M159" s="3">
        <v>60</v>
      </c>
      <c r="Z159" s="3">
        <f t="shared" si="12"/>
        <v>60</v>
      </c>
    </row>
    <row r="160" spans="1:26" ht="12.75">
      <c r="A160" s="3">
        <v>14</v>
      </c>
      <c r="B160" s="3">
        <v>109</v>
      </c>
      <c r="C160" s="3" t="s">
        <v>97</v>
      </c>
      <c r="D160" s="16">
        <v>14.24</v>
      </c>
      <c r="E160" s="16">
        <v>3.67</v>
      </c>
      <c r="F160" s="15" t="s">
        <v>143</v>
      </c>
      <c r="J160" s="3">
        <v>60</v>
      </c>
      <c r="Z160" s="3">
        <f t="shared" si="12"/>
        <v>60</v>
      </c>
    </row>
    <row r="161" spans="1:26" ht="12.75">
      <c r="A161" s="3">
        <v>15</v>
      </c>
      <c r="B161" s="3">
        <v>110</v>
      </c>
      <c r="C161" s="3" t="s">
        <v>98</v>
      </c>
      <c r="D161" s="16">
        <v>14.2</v>
      </c>
      <c r="E161" s="16">
        <v>3.66</v>
      </c>
      <c r="F161" s="15" t="s">
        <v>143</v>
      </c>
      <c r="J161" s="3">
        <v>60</v>
      </c>
      <c r="Z161" s="3">
        <f t="shared" si="12"/>
        <v>60</v>
      </c>
    </row>
    <row r="162" spans="1:26" ht="12.75">
      <c r="A162" s="3">
        <v>16</v>
      </c>
      <c r="B162" s="3">
        <v>112</v>
      </c>
      <c r="C162" s="3" t="s">
        <v>63</v>
      </c>
      <c r="D162" s="16">
        <v>14.29</v>
      </c>
      <c r="E162" s="16">
        <v>3.63</v>
      </c>
      <c r="F162" s="15" t="s">
        <v>248</v>
      </c>
      <c r="J162" s="3">
        <v>60</v>
      </c>
      <c r="Z162" s="3">
        <f t="shared" si="12"/>
        <v>60</v>
      </c>
    </row>
    <row r="163" spans="1:26" ht="12.75">
      <c r="A163" s="3">
        <v>17</v>
      </c>
      <c r="B163" s="3">
        <v>115</v>
      </c>
      <c r="C163" s="3" t="s">
        <v>192</v>
      </c>
      <c r="D163" s="16">
        <v>14.07</v>
      </c>
      <c r="E163" s="16">
        <v>3.69</v>
      </c>
      <c r="F163" s="15" t="s">
        <v>143</v>
      </c>
      <c r="J163" s="3">
        <v>60</v>
      </c>
      <c r="Z163" s="3">
        <f>SUM(H163:Y163)</f>
        <v>60</v>
      </c>
    </row>
    <row r="164" spans="1:26" ht="12.75">
      <c r="A164" s="3">
        <v>18</v>
      </c>
      <c r="B164" s="3">
        <v>116</v>
      </c>
      <c r="C164" s="3" t="s">
        <v>88</v>
      </c>
      <c r="D164" s="16">
        <v>14.09</v>
      </c>
      <c r="E164" s="16">
        <v>3.68</v>
      </c>
      <c r="F164" s="15" t="s">
        <v>143</v>
      </c>
      <c r="J164" s="3">
        <v>60</v>
      </c>
      <c r="Z164" s="3">
        <f aca="true" t="shared" si="13" ref="Z164:Z170">SUM(G164:Y164)</f>
        <v>60</v>
      </c>
    </row>
    <row r="165" spans="1:26" ht="12.75">
      <c r="A165" s="3">
        <v>19</v>
      </c>
      <c r="B165" s="3">
        <v>118</v>
      </c>
      <c r="C165" s="3" t="s">
        <v>83</v>
      </c>
      <c r="D165" s="16">
        <v>14.06</v>
      </c>
      <c r="E165" s="16">
        <v>3.57</v>
      </c>
      <c r="F165" s="15" t="s">
        <v>143</v>
      </c>
      <c r="J165" s="3">
        <v>60</v>
      </c>
      <c r="Z165" s="3">
        <f t="shared" si="13"/>
        <v>60</v>
      </c>
    </row>
    <row r="166" spans="1:26" ht="12.75">
      <c r="A166" s="3">
        <v>20</v>
      </c>
      <c r="B166" s="3">
        <v>119</v>
      </c>
      <c r="C166" s="3" t="s">
        <v>69</v>
      </c>
      <c r="D166" s="16">
        <v>14.09</v>
      </c>
      <c r="E166" s="16">
        <v>3.55</v>
      </c>
      <c r="F166" s="15" t="s">
        <v>143</v>
      </c>
      <c r="J166" s="3">
        <v>60</v>
      </c>
      <c r="Z166" s="3">
        <f t="shared" si="13"/>
        <v>60</v>
      </c>
    </row>
    <row r="167" spans="1:26" ht="12.75">
      <c r="A167" s="3">
        <v>21</v>
      </c>
      <c r="B167" s="3">
        <v>133</v>
      </c>
      <c r="C167" s="3" t="s">
        <v>304</v>
      </c>
      <c r="D167" s="16">
        <v>12.1</v>
      </c>
      <c r="E167" s="16">
        <v>3.29</v>
      </c>
      <c r="F167" s="15" t="s">
        <v>303</v>
      </c>
      <c r="L167" s="3">
        <v>50</v>
      </c>
      <c r="N167" s="3">
        <v>10</v>
      </c>
      <c r="Z167" s="3">
        <f t="shared" si="13"/>
        <v>60</v>
      </c>
    </row>
    <row r="168" spans="1:26" ht="12.75">
      <c r="A168" s="3">
        <v>22</v>
      </c>
      <c r="B168" s="3">
        <v>136</v>
      </c>
      <c r="C168" s="3" t="s">
        <v>57</v>
      </c>
      <c r="D168" s="16">
        <v>12.83</v>
      </c>
      <c r="E168" s="16">
        <v>3.55</v>
      </c>
      <c r="F168" s="15" t="s">
        <v>236</v>
      </c>
      <c r="J168" s="3">
        <v>50</v>
      </c>
      <c r="L168" s="3">
        <v>10</v>
      </c>
      <c r="Z168" s="3">
        <f t="shared" si="13"/>
        <v>60</v>
      </c>
    </row>
    <row r="169" spans="1:26" ht="12.75">
      <c r="A169" s="3">
        <v>23</v>
      </c>
      <c r="B169" s="3">
        <v>92</v>
      </c>
      <c r="C169" s="3" t="s">
        <v>70</v>
      </c>
      <c r="D169" s="16">
        <v>14.2</v>
      </c>
      <c r="E169" s="16">
        <v>3.55</v>
      </c>
      <c r="F169" s="15" t="s">
        <v>234</v>
      </c>
      <c r="G169" s="3">
        <v>25</v>
      </c>
      <c r="J169" s="3">
        <v>30</v>
      </c>
      <c r="M169" s="3">
        <v>5</v>
      </c>
      <c r="Z169" s="3">
        <f t="shared" si="13"/>
        <v>60</v>
      </c>
    </row>
    <row r="170" spans="1:26" ht="12.75">
      <c r="A170" s="3">
        <v>24</v>
      </c>
      <c r="B170" s="3">
        <v>94</v>
      </c>
      <c r="C170" s="3" t="s">
        <v>60</v>
      </c>
      <c r="D170" s="16">
        <v>14.15</v>
      </c>
      <c r="E170" s="16">
        <v>3.48</v>
      </c>
      <c r="F170" s="15" t="s">
        <v>234</v>
      </c>
      <c r="G170" s="3">
        <v>25</v>
      </c>
      <c r="J170" s="3">
        <v>30</v>
      </c>
      <c r="M170" s="3">
        <v>5</v>
      </c>
      <c r="Z170" s="3">
        <f t="shared" si="13"/>
        <v>60</v>
      </c>
    </row>
    <row r="171" spans="1:26" ht="12.75">
      <c r="A171" s="3">
        <v>25</v>
      </c>
      <c r="B171" s="3">
        <v>8</v>
      </c>
      <c r="C171" s="3" t="s">
        <v>19</v>
      </c>
      <c r="D171" s="16">
        <v>13.66</v>
      </c>
      <c r="E171" s="16">
        <v>3.43</v>
      </c>
      <c r="F171" s="15" t="s">
        <v>46</v>
      </c>
      <c r="G171" s="3">
        <v>60</v>
      </c>
      <c r="Z171" s="3">
        <f>SUM(F10:X10)</f>
        <v>60</v>
      </c>
    </row>
    <row r="172" spans="1:26" ht="12.75">
      <c r="A172" s="3">
        <v>26</v>
      </c>
      <c r="B172" s="3">
        <v>35</v>
      </c>
      <c r="C172" s="8" t="s">
        <v>20</v>
      </c>
      <c r="D172" s="17">
        <v>13.83</v>
      </c>
      <c r="E172" s="17">
        <v>3.55</v>
      </c>
      <c r="F172" s="15" t="s">
        <v>254</v>
      </c>
      <c r="G172" s="3">
        <v>60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3">
        <f aca="true" t="shared" si="14" ref="Z172:Z178">SUM(G172:Y172)</f>
        <v>60</v>
      </c>
    </row>
    <row r="173" spans="1:26" ht="12.75">
      <c r="A173" s="3">
        <v>27</v>
      </c>
      <c r="B173" s="3">
        <v>36</v>
      </c>
      <c r="C173" s="8" t="s">
        <v>21</v>
      </c>
      <c r="D173" s="17">
        <v>13.82</v>
      </c>
      <c r="E173" s="17">
        <v>3.55</v>
      </c>
      <c r="F173" s="15" t="s">
        <v>254</v>
      </c>
      <c r="G173" s="3">
        <v>60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3">
        <f t="shared" si="14"/>
        <v>60</v>
      </c>
    </row>
    <row r="174" spans="1:26" ht="12.75">
      <c r="A174" s="3">
        <v>28</v>
      </c>
      <c r="B174" s="3">
        <v>51</v>
      </c>
      <c r="C174" s="3" t="s">
        <v>26</v>
      </c>
      <c r="D174" s="16">
        <v>13.5</v>
      </c>
      <c r="E174" s="16">
        <v>3.56</v>
      </c>
      <c r="F174" s="15" t="s">
        <v>46</v>
      </c>
      <c r="G174" s="3">
        <v>60</v>
      </c>
      <c r="Z174" s="3">
        <f t="shared" si="14"/>
        <v>60</v>
      </c>
    </row>
    <row r="175" spans="1:26" ht="12.75">
      <c r="A175" s="3">
        <v>29</v>
      </c>
      <c r="B175" s="3">
        <v>55</v>
      </c>
      <c r="C175" s="3" t="s">
        <v>34</v>
      </c>
      <c r="D175" s="16">
        <v>13.75</v>
      </c>
      <c r="E175" s="16">
        <v>3.57</v>
      </c>
      <c r="F175" s="15" t="s">
        <v>46</v>
      </c>
      <c r="G175" s="3">
        <v>60</v>
      </c>
      <c r="Z175" s="3">
        <f t="shared" si="14"/>
        <v>60</v>
      </c>
    </row>
    <row r="176" spans="1:26" ht="12.75">
      <c r="A176" s="3">
        <v>30</v>
      </c>
      <c r="B176" s="3">
        <v>60</v>
      </c>
      <c r="C176" s="3" t="s">
        <v>256</v>
      </c>
      <c r="D176" s="16">
        <v>13.81</v>
      </c>
      <c r="E176" s="16">
        <v>3.6</v>
      </c>
      <c r="F176" s="15" t="s">
        <v>255</v>
      </c>
      <c r="G176" s="3">
        <v>60</v>
      </c>
      <c r="X176" s="8"/>
      <c r="Z176" s="3">
        <f t="shared" si="14"/>
        <v>60</v>
      </c>
    </row>
    <row r="177" spans="1:26" ht="12.75">
      <c r="A177" s="3">
        <v>31</v>
      </c>
      <c r="B177" s="3">
        <v>70</v>
      </c>
      <c r="C177" s="3" t="s">
        <v>123</v>
      </c>
      <c r="D177" s="16">
        <v>13.32</v>
      </c>
      <c r="E177" s="16">
        <v>3.56</v>
      </c>
      <c r="F177" s="15" t="s">
        <v>254</v>
      </c>
      <c r="G177" s="3">
        <v>60</v>
      </c>
      <c r="Z177" s="3">
        <f t="shared" si="14"/>
        <v>60</v>
      </c>
    </row>
    <row r="178" spans="1:26" ht="12.75">
      <c r="A178" s="3">
        <v>32</v>
      </c>
      <c r="B178" s="3">
        <v>69</v>
      </c>
      <c r="C178" s="3" t="s">
        <v>65</v>
      </c>
      <c r="D178" s="16">
        <v>13.92</v>
      </c>
      <c r="E178" s="16">
        <v>3.57</v>
      </c>
      <c r="F178" s="15" t="s">
        <v>254</v>
      </c>
      <c r="G178" s="3">
        <v>60</v>
      </c>
      <c r="Z178" s="3">
        <f t="shared" si="14"/>
        <v>60</v>
      </c>
    </row>
    <row r="179" spans="1:26" ht="12.75">
      <c r="A179" s="3">
        <v>33</v>
      </c>
      <c r="B179" s="3">
        <v>61</v>
      </c>
      <c r="C179" s="3" t="s">
        <v>77</v>
      </c>
      <c r="D179" s="16">
        <v>13.94</v>
      </c>
      <c r="E179" s="16">
        <v>3.52</v>
      </c>
      <c r="F179" s="15" t="s">
        <v>257</v>
      </c>
      <c r="G179" s="3">
        <v>60</v>
      </c>
      <c r="X179" s="8"/>
      <c r="Z179" s="3">
        <f>SUM(F179:Y179)</f>
        <v>60</v>
      </c>
    </row>
    <row r="180" spans="1:25" ht="13.5" thickBot="1">
      <c r="A180" s="3"/>
      <c r="D180" s="16">
        <f>SUM(D147:D179)</f>
        <v>449.69999999999993</v>
      </c>
      <c r="E180" s="16">
        <f>SUM(E147:E179)</f>
        <v>115.19999999999997</v>
      </c>
      <c r="G180" s="10">
        <f>SUM(G147:G179)</f>
        <v>656</v>
      </c>
      <c r="H180" s="10"/>
      <c r="I180" s="10">
        <f aca="true" t="shared" si="15" ref="I180:Y180">SUM(I147:I179)</f>
        <v>54</v>
      </c>
      <c r="J180" s="10">
        <f t="shared" si="15"/>
        <v>530</v>
      </c>
      <c r="K180" s="10">
        <f t="shared" si="15"/>
        <v>0</v>
      </c>
      <c r="L180" s="10">
        <f t="shared" si="15"/>
        <v>600</v>
      </c>
      <c r="M180" s="10">
        <f t="shared" si="15"/>
        <v>130</v>
      </c>
      <c r="N180" s="10">
        <f t="shared" si="15"/>
        <v>10</v>
      </c>
      <c r="O180" s="10">
        <f t="shared" si="15"/>
        <v>0</v>
      </c>
      <c r="P180" s="10">
        <f t="shared" si="15"/>
        <v>0</v>
      </c>
      <c r="Q180" s="10">
        <f t="shared" si="15"/>
        <v>0</v>
      </c>
      <c r="R180" s="10">
        <f t="shared" si="15"/>
        <v>0</v>
      </c>
      <c r="S180" s="10">
        <f t="shared" si="15"/>
        <v>0</v>
      </c>
      <c r="T180" s="10">
        <f t="shared" si="15"/>
        <v>0</v>
      </c>
      <c r="U180" s="10">
        <f t="shared" si="15"/>
        <v>0</v>
      </c>
      <c r="V180" s="10">
        <f t="shared" si="15"/>
        <v>0</v>
      </c>
      <c r="W180" s="10">
        <f t="shared" si="15"/>
        <v>0</v>
      </c>
      <c r="X180" s="10">
        <f t="shared" si="15"/>
        <v>0</v>
      </c>
      <c r="Y180" s="10">
        <f t="shared" si="15"/>
        <v>0</v>
      </c>
    </row>
    <row r="181" spans="1:26" ht="13.5" thickBot="1">
      <c r="A181" s="3"/>
      <c r="B181" s="30" t="s">
        <v>311</v>
      </c>
      <c r="C181" s="31"/>
      <c r="D181" s="28">
        <f>D180/A179</f>
        <v>13.627272727272725</v>
      </c>
      <c r="E181" s="29">
        <f>E180/A179</f>
        <v>3.4909090909090903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3">
        <f>SUM(G180:Y180)</f>
        <v>1980</v>
      </c>
    </row>
    <row r="182" spans="7:26" s="34" customFormat="1" ht="13.5" thickBot="1">
      <c r="G182" s="33">
        <f>G180/Z181</f>
        <v>0.33131313131313134</v>
      </c>
      <c r="H182" s="33">
        <f>H180/Z181</f>
        <v>0</v>
      </c>
      <c r="I182" s="33">
        <f>I180/Z181</f>
        <v>0.02727272727272727</v>
      </c>
      <c r="J182" s="33">
        <f>J180/Z181</f>
        <v>0.2676767676767677</v>
      </c>
      <c r="K182" s="33">
        <f>K180/Z181</f>
        <v>0</v>
      </c>
      <c r="L182" s="33">
        <f>L180/Z181</f>
        <v>0.30303030303030304</v>
      </c>
      <c r="M182" s="33">
        <f>M180/Z181</f>
        <v>0.06565656565656566</v>
      </c>
      <c r="N182" s="33">
        <f>N180/Z181</f>
        <v>0.005050505050505051</v>
      </c>
      <c r="O182" s="33">
        <f>O180/Z181</f>
        <v>0</v>
      </c>
      <c r="P182" s="33">
        <f>P180/Z181</f>
        <v>0</v>
      </c>
      <c r="Q182" s="33">
        <f>Q180/Z181</f>
        <v>0</v>
      </c>
      <c r="R182" s="33">
        <f>R180/Z181</f>
        <v>0</v>
      </c>
      <c r="S182" s="33">
        <f>S180/Z181</f>
        <v>0</v>
      </c>
      <c r="T182" s="33">
        <f>T180/Z181</f>
        <v>0</v>
      </c>
      <c r="U182" s="33">
        <f>U180/Z181</f>
        <v>0</v>
      </c>
      <c r="V182" s="33">
        <f>V180/Z181</f>
        <v>0</v>
      </c>
      <c r="W182" s="33">
        <f>W180/Z181</f>
        <v>0</v>
      </c>
      <c r="X182" s="33">
        <f>X180/Z181</f>
        <v>0</v>
      </c>
      <c r="Y182" s="33">
        <f>Y180/Z181</f>
        <v>0</v>
      </c>
      <c r="Z182" s="33">
        <f>SUM(G182:Y182)</f>
        <v>1</v>
      </c>
    </row>
    <row r="183" spans="1:2" ht="13.5" thickBot="1">
      <c r="A183" s="3"/>
      <c r="B183" s="12" t="s">
        <v>228</v>
      </c>
    </row>
    <row r="184" spans="1:26" ht="12.75">
      <c r="A184" s="3">
        <v>1</v>
      </c>
      <c r="B184" s="3">
        <v>203</v>
      </c>
      <c r="C184" s="3" t="s">
        <v>111</v>
      </c>
      <c r="D184" s="16">
        <v>13.15</v>
      </c>
      <c r="E184" s="16">
        <v>3.56</v>
      </c>
      <c r="F184" s="15" t="s">
        <v>229</v>
      </c>
      <c r="W184" s="3">
        <v>60</v>
      </c>
      <c r="Z184" s="3">
        <f aca="true" t="shared" si="16" ref="Z184:Z190">SUM(G184:Y184)</f>
        <v>60</v>
      </c>
    </row>
    <row r="185" spans="1:26" ht="12.75">
      <c r="A185" s="8">
        <v>2</v>
      </c>
      <c r="B185" s="3">
        <v>204</v>
      </c>
      <c r="C185" s="3" t="s">
        <v>112</v>
      </c>
      <c r="D185" s="16">
        <v>13.1</v>
      </c>
      <c r="E185" s="16">
        <v>3.53</v>
      </c>
      <c r="F185" s="15" t="s">
        <v>230</v>
      </c>
      <c r="W185" s="3">
        <v>60</v>
      </c>
      <c r="Z185" s="3">
        <f t="shared" si="16"/>
        <v>60</v>
      </c>
    </row>
    <row r="186" spans="1:26" ht="12.75">
      <c r="A186" s="8">
        <v>3</v>
      </c>
      <c r="B186" s="3">
        <v>139</v>
      </c>
      <c r="C186" s="3" t="s">
        <v>33</v>
      </c>
      <c r="D186" s="16">
        <v>13.04</v>
      </c>
      <c r="E186" s="16">
        <v>3.58</v>
      </c>
      <c r="F186" s="15" t="s">
        <v>232</v>
      </c>
      <c r="W186" s="3">
        <v>60</v>
      </c>
      <c r="Z186" s="3">
        <f t="shared" si="16"/>
        <v>60</v>
      </c>
    </row>
    <row r="187" spans="1:26" ht="12.75">
      <c r="A187" s="3">
        <v>4</v>
      </c>
      <c r="B187" s="3">
        <v>140</v>
      </c>
      <c r="C187" s="3" t="s">
        <v>107</v>
      </c>
      <c r="D187" s="16">
        <v>13.15</v>
      </c>
      <c r="E187" s="16">
        <v>3.54</v>
      </c>
      <c r="F187" s="18" t="s">
        <v>230</v>
      </c>
      <c r="W187" s="3">
        <v>60</v>
      </c>
      <c r="Z187" s="3">
        <f t="shared" si="16"/>
        <v>60</v>
      </c>
    </row>
    <row r="188" spans="1:26" ht="12.75">
      <c r="A188" s="3">
        <v>5</v>
      </c>
      <c r="B188" s="3">
        <v>141</v>
      </c>
      <c r="C188" s="3" t="s">
        <v>89</v>
      </c>
      <c r="D188" s="16">
        <v>12.96</v>
      </c>
      <c r="E188" s="16">
        <v>3.61</v>
      </c>
      <c r="F188" s="15" t="s">
        <v>231</v>
      </c>
      <c r="W188" s="3">
        <v>60</v>
      </c>
      <c r="Z188" s="3">
        <f t="shared" si="16"/>
        <v>60</v>
      </c>
    </row>
    <row r="189" spans="1:26" ht="12.75">
      <c r="A189" s="3">
        <v>6</v>
      </c>
      <c r="B189" s="3">
        <v>142</v>
      </c>
      <c r="C189" s="3" t="s">
        <v>90</v>
      </c>
      <c r="D189" s="16">
        <v>12.93</v>
      </c>
      <c r="E189" s="16">
        <v>3.58</v>
      </c>
      <c r="F189" s="15" t="s">
        <v>229</v>
      </c>
      <c r="W189" s="3">
        <v>60</v>
      </c>
      <c r="Z189" s="3">
        <f t="shared" si="16"/>
        <v>60</v>
      </c>
    </row>
    <row r="190" spans="1:26" ht="12.75">
      <c r="A190" s="3">
        <v>7</v>
      </c>
      <c r="B190" s="3">
        <v>144</v>
      </c>
      <c r="C190" s="3" t="s">
        <v>106</v>
      </c>
      <c r="D190" s="16">
        <v>13.05</v>
      </c>
      <c r="E190" s="16">
        <v>3.67</v>
      </c>
      <c r="F190" s="15" t="s">
        <v>231</v>
      </c>
      <c r="W190" s="3">
        <v>60</v>
      </c>
      <c r="Z190" s="3">
        <f t="shared" si="16"/>
        <v>60</v>
      </c>
    </row>
    <row r="191" spans="1:26" ht="12.75">
      <c r="A191" s="3">
        <v>8</v>
      </c>
      <c r="B191" s="3">
        <v>195</v>
      </c>
      <c r="C191" s="3" t="s">
        <v>309</v>
      </c>
      <c r="D191" s="16">
        <v>13.1</v>
      </c>
      <c r="E191" s="16">
        <v>3.54</v>
      </c>
      <c r="F191" s="15" t="s">
        <v>308</v>
      </c>
      <c r="G191" s="3">
        <v>22</v>
      </c>
      <c r="H191" s="3">
        <v>23</v>
      </c>
      <c r="L191" s="3">
        <v>7</v>
      </c>
      <c r="W191" s="3">
        <v>8</v>
      </c>
      <c r="Z191" s="3">
        <f>SUM(G191:Y191)</f>
        <v>60</v>
      </c>
    </row>
    <row r="192" spans="1:26" ht="13.5" thickBot="1">
      <c r="A192" s="3">
        <v>9</v>
      </c>
      <c r="B192" s="3">
        <v>93</v>
      </c>
      <c r="C192" s="3" t="s">
        <v>307</v>
      </c>
      <c r="D192" s="16">
        <v>13.58</v>
      </c>
      <c r="E192" s="16">
        <v>3.37</v>
      </c>
      <c r="F192" s="15" t="s">
        <v>306</v>
      </c>
      <c r="G192" s="3">
        <v>19</v>
      </c>
      <c r="J192" s="3">
        <v>23</v>
      </c>
      <c r="M192" s="3">
        <v>3</v>
      </c>
      <c r="W192" s="3">
        <v>15</v>
      </c>
      <c r="Z192" s="3">
        <f>SUM(G192:Y192)</f>
        <v>60</v>
      </c>
    </row>
    <row r="193" spans="1:6" ht="13.5" thickBot="1">
      <c r="A193" s="3"/>
      <c r="D193" s="28">
        <f>SUM(D184:D192)</f>
        <v>118.06</v>
      </c>
      <c r="E193" s="16">
        <f>SUM(E184:E192)</f>
        <v>31.98</v>
      </c>
      <c r="F193" s="15"/>
    </row>
    <row r="194" spans="1:25" ht="13.5" thickBot="1">
      <c r="A194" s="3"/>
      <c r="B194" s="30" t="s">
        <v>313</v>
      </c>
      <c r="C194" s="31"/>
      <c r="D194" s="28">
        <f>D193/A192</f>
        <v>13.117777777777778</v>
      </c>
      <c r="E194" s="29">
        <f>E193/A192</f>
        <v>3.5533333333333332</v>
      </c>
      <c r="G194" s="10">
        <f aca="true" t="shared" si="17" ref="G194:Y194">SUM(G184:G193)</f>
        <v>41</v>
      </c>
      <c r="H194" s="10">
        <f t="shared" si="17"/>
        <v>23</v>
      </c>
      <c r="I194" s="10">
        <f t="shared" si="17"/>
        <v>0</v>
      </c>
      <c r="J194" s="10">
        <f t="shared" si="17"/>
        <v>23</v>
      </c>
      <c r="K194" s="10">
        <f t="shared" si="17"/>
        <v>0</v>
      </c>
      <c r="L194" s="10">
        <f t="shared" si="17"/>
        <v>7</v>
      </c>
      <c r="M194" s="10">
        <f t="shared" si="17"/>
        <v>3</v>
      </c>
      <c r="N194" s="10">
        <f t="shared" si="17"/>
        <v>0</v>
      </c>
      <c r="O194" s="10">
        <f t="shared" si="17"/>
        <v>0</v>
      </c>
      <c r="P194" s="10">
        <f t="shared" si="17"/>
        <v>0</v>
      </c>
      <c r="Q194" s="10">
        <f t="shared" si="17"/>
        <v>0</v>
      </c>
      <c r="R194" s="10">
        <f t="shared" si="17"/>
        <v>0</v>
      </c>
      <c r="S194" s="10">
        <f t="shared" si="17"/>
        <v>0</v>
      </c>
      <c r="T194" s="10">
        <f t="shared" si="17"/>
        <v>0</v>
      </c>
      <c r="U194" s="10">
        <f t="shared" si="17"/>
        <v>0</v>
      </c>
      <c r="V194" s="10">
        <f t="shared" si="17"/>
        <v>0</v>
      </c>
      <c r="W194" s="10">
        <f t="shared" si="17"/>
        <v>443</v>
      </c>
      <c r="X194" s="10">
        <f t="shared" si="17"/>
        <v>0</v>
      </c>
      <c r="Y194" s="10">
        <f t="shared" si="17"/>
        <v>0</v>
      </c>
    </row>
    <row r="195" spans="1:26" ht="12.75">
      <c r="A195" s="3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3">
        <f>SUM(G194:Y194)</f>
        <v>540</v>
      </c>
    </row>
    <row r="196" spans="7:26" s="34" customFormat="1" ht="13.5" thickBot="1">
      <c r="G196" s="33">
        <f>G194/Z195</f>
        <v>0.07592592592592592</v>
      </c>
      <c r="H196" s="33">
        <f>H194/Z195</f>
        <v>0.04259259259259259</v>
      </c>
      <c r="I196" s="33">
        <f>I194/Z195</f>
        <v>0</v>
      </c>
      <c r="J196" s="33">
        <f>J194/Z195</f>
        <v>0.04259259259259259</v>
      </c>
      <c r="K196" s="33">
        <f>K194/Z195</f>
        <v>0</v>
      </c>
      <c r="L196" s="33">
        <f>L194/Z195</f>
        <v>0.012962962962962963</v>
      </c>
      <c r="M196" s="33">
        <f>M194/Z195</f>
        <v>0.005555555555555556</v>
      </c>
      <c r="N196" s="33">
        <f>N194/Z195</f>
        <v>0</v>
      </c>
      <c r="O196" s="33">
        <f>O194/Z195</f>
        <v>0</v>
      </c>
      <c r="P196" s="33">
        <f>P194/Z195</f>
        <v>0</v>
      </c>
      <c r="Q196" s="33">
        <f>Q194/Z195</f>
        <v>0</v>
      </c>
      <c r="R196" s="33">
        <f>R194/Z195</f>
        <v>0</v>
      </c>
      <c r="S196" s="33">
        <f>S194/Z195</f>
        <v>0</v>
      </c>
      <c r="T196" s="33">
        <f>T194/Z195</f>
        <v>0</v>
      </c>
      <c r="U196" s="33">
        <f>U194/Z195</f>
        <v>0</v>
      </c>
      <c r="V196" s="33">
        <f>V194/Z195</f>
        <v>0</v>
      </c>
      <c r="W196" s="33">
        <f>W194/Z195</f>
        <v>0.8203703703703704</v>
      </c>
      <c r="X196" s="33">
        <f>X194/Z195</f>
        <v>0</v>
      </c>
      <c r="Y196" s="33">
        <f>Y194/Z195</f>
        <v>0</v>
      </c>
      <c r="Z196" s="33">
        <f>SUM(G196:Y196)</f>
        <v>1</v>
      </c>
    </row>
    <row r="197" spans="2:26" ht="13.5" thickBot="1">
      <c r="B197" s="8"/>
      <c r="C197" s="13" t="s">
        <v>0</v>
      </c>
      <c r="D197" s="23"/>
      <c r="E197" s="25"/>
      <c r="F197" s="1" t="s">
        <v>1</v>
      </c>
      <c r="G197" s="1"/>
      <c r="H197" s="1" t="s">
        <v>148</v>
      </c>
      <c r="I197" s="1"/>
      <c r="J197" s="1"/>
      <c r="K197" s="1" t="s">
        <v>3</v>
      </c>
      <c r="L197" s="1" t="s">
        <v>4</v>
      </c>
      <c r="M197" s="1"/>
      <c r="N197" s="1"/>
      <c r="O197" s="1"/>
      <c r="P197" s="1"/>
      <c r="Q197" s="1"/>
      <c r="R197" s="1" t="s">
        <v>5</v>
      </c>
      <c r="S197" s="4" t="s">
        <v>150</v>
      </c>
      <c r="T197" s="4"/>
      <c r="U197" s="4"/>
      <c r="V197" s="4"/>
      <c r="W197" s="4" t="s">
        <v>6</v>
      </c>
      <c r="X197" s="4"/>
      <c r="Y197" s="5"/>
      <c r="Z197" s="8"/>
    </row>
    <row r="198" spans="2:25" ht="13.5" thickBot="1">
      <c r="B198" s="27" t="s">
        <v>168</v>
      </c>
      <c r="C198" s="14" t="s">
        <v>7</v>
      </c>
      <c r="D198" s="24" t="s">
        <v>177</v>
      </c>
      <c r="E198" s="26" t="s">
        <v>147</v>
      </c>
      <c r="F198" s="2" t="s">
        <v>7</v>
      </c>
      <c r="G198" s="2" t="s">
        <v>8</v>
      </c>
      <c r="H198" s="2" t="s">
        <v>9</v>
      </c>
      <c r="I198" s="2" t="s">
        <v>9</v>
      </c>
      <c r="J198" s="2" t="s">
        <v>10</v>
      </c>
      <c r="K198" s="2" t="s">
        <v>4</v>
      </c>
      <c r="L198" s="2" t="s">
        <v>11</v>
      </c>
      <c r="M198" s="2" t="s">
        <v>12</v>
      </c>
      <c r="N198" s="2" t="s">
        <v>126</v>
      </c>
      <c r="O198" s="2" t="s">
        <v>127</v>
      </c>
      <c r="P198" s="2" t="s">
        <v>149</v>
      </c>
      <c r="Q198" s="2" t="s">
        <v>13</v>
      </c>
      <c r="R198" s="2" t="s">
        <v>14</v>
      </c>
      <c r="S198" s="2" t="s">
        <v>15</v>
      </c>
      <c r="T198" s="6" t="s">
        <v>15</v>
      </c>
      <c r="U198" s="6" t="s">
        <v>16</v>
      </c>
      <c r="V198" s="6" t="s">
        <v>17</v>
      </c>
      <c r="W198" s="6" t="s">
        <v>2</v>
      </c>
      <c r="X198" s="6" t="s">
        <v>23</v>
      </c>
      <c r="Y198" s="7" t="s">
        <v>18</v>
      </c>
    </row>
    <row r="199" spans="1:26" ht="12.75">
      <c r="A199" s="3">
        <v>1</v>
      </c>
      <c r="B199" s="3">
        <v>165</v>
      </c>
      <c r="C199" s="3" t="s">
        <v>72</v>
      </c>
      <c r="D199" s="16">
        <v>14.18</v>
      </c>
      <c r="E199" s="16">
        <v>3.58</v>
      </c>
      <c r="F199" s="15" t="s">
        <v>235</v>
      </c>
      <c r="P199" s="3">
        <v>41</v>
      </c>
      <c r="T199" s="3">
        <v>19</v>
      </c>
      <c r="Z199" s="3">
        <f aca="true" t="shared" si="18" ref="Z199:Z207">SUM(G199:Y199)</f>
        <v>60</v>
      </c>
    </row>
    <row r="200" spans="1:26" ht="12.75">
      <c r="A200" s="3">
        <v>2</v>
      </c>
      <c r="B200" s="3">
        <v>166</v>
      </c>
      <c r="C200" s="3" t="s">
        <v>73</v>
      </c>
      <c r="D200" s="16">
        <v>13.22</v>
      </c>
      <c r="E200" s="16">
        <v>3.57</v>
      </c>
      <c r="F200" s="15" t="s">
        <v>235</v>
      </c>
      <c r="P200" s="3">
        <v>41</v>
      </c>
      <c r="T200" s="3">
        <v>19</v>
      </c>
      <c r="Z200" s="3">
        <f t="shared" si="18"/>
        <v>60</v>
      </c>
    </row>
    <row r="201" spans="1:26" ht="12.75">
      <c r="A201" s="3">
        <v>3</v>
      </c>
      <c r="B201" s="3">
        <v>190</v>
      </c>
      <c r="C201" s="3" t="s">
        <v>305</v>
      </c>
      <c r="D201" s="16">
        <v>13.09</v>
      </c>
      <c r="E201" s="16">
        <v>3.16</v>
      </c>
      <c r="F201" s="15" t="s">
        <v>126</v>
      </c>
      <c r="N201" s="3">
        <v>60</v>
      </c>
      <c r="Z201" s="3">
        <f>SUM(G201:Y201)</f>
        <v>60</v>
      </c>
    </row>
    <row r="202" spans="1:26" ht="12.75">
      <c r="A202" s="3">
        <v>4</v>
      </c>
      <c r="B202" s="3">
        <v>173</v>
      </c>
      <c r="C202" s="3" t="s">
        <v>238</v>
      </c>
      <c r="D202" s="16">
        <v>13.98</v>
      </c>
      <c r="E202" s="16">
        <v>3.62</v>
      </c>
      <c r="F202" s="15" t="s">
        <v>143</v>
      </c>
      <c r="J202" s="3">
        <v>60</v>
      </c>
      <c r="Z202" s="3">
        <f t="shared" si="18"/>
        <v>60</v>
      </c>
    </row>
    <row r="203" spans="1:26" ht="12.75">
      <c r="A203" s="3">
        <v>5</v>
      </c>
      <c r="B203" s="3">
        <v>174</v>
      </c>
      <c r="C203" s="3" t="s">
        <v>237</v>
      </c>
      <c r="D203" s="16">
        <v>14.06</v>
      </c>
      <c r="E203" s="16">
        <v>3.62</v>
      </c>
      <c r="F203" s="15" t="s">
        <v>143</v>
      </c>
      <c r="J203" s="3">
        <v>60</v>
      </c>
      <c r="Z203" s="3">
        <f t="shared" si="18"/>
        <v>60</v>
      </c>
    </row>
    <row r="204" spans="1:26" ht="12.75">
      <c r="A204" s="3">
        <v>6</v>
      </c>
      <c r="B204" s="3">
        <v>117</v>
      </c>
      <c r="C204" s="3" t="s">
        <v>145</v>
      </c>
      <c r="D204" s="16">
        <v>14.04</v>
      </c>
      <c r="E204" s="16">
        <v>3.59</v>
      </c>
      <c r="F204" s="15" t="s">
        <v>143</v>
      </c>
      <c r="J204" s="3">
        <v>60</v>
      </c>
      <c r="Z204" s="3">
        <f t="shared" si="18"/>
        <v>60</v>
      </c>
    </row>
    <row r="205" spans="1:26" ht="12.75">
      <c r="A205" s="3">
        <v>7</v>
      </c>
      <c r="B205" s="3">
        <v>189</v>
      </c>
      <c r="C205" s="3" t="s">
        <v>239</v>
      </c>
      <c r="D205" s="16">
        <v>13.16</v>
      </c>
      <c r="E205" s="16">
        <v>3.17</v>
      </c>
      <c r="F205" s="15" t="s">
        <v>126</v>
      </c>
      <c r="N205" s="3">
        <v>60</v>
      </c>
      <c r="Z205" s="3">
        <f t="shared" si="18"/>
        <v>60</v>
      </c>
    </row>
    <row r="206" spans="1:26" ht="12.75">
      <c r="A206" s="3">
        <v>8</v>
      </c>
      <c r="B206" s="3">
        <v>167</v>
      </c>
      <c r="C206" s="3" t="s">
        <v>240</v>
      </c>
      <c r="D206" s="16">
        <v>14.25</v>
      </c>
      <c r="E206" s="16">
        <v>3.53</v>
      </c>
      <c r="F206" s="15" t="s">
        <v>12</v>
      </c>
      <c r="M206" s="3">
        <v>60</v>
      </c>
      <c r="Z206" s="3">
        <f t="shared" si="18"/>
        <v>60</v>
      </c>
    </row>
    <row r="207" spans="1:26" ht="12.75">
      <c r="A207" s="3">
        <v>9</v>
      </c>
      <c r="B207" s="3">
        <v>168</v>
      </c>
      <c r="C207" s="3" t="s">
        <v>137</v>
      </c>
      <c r="D207" s="16">
        <v>14.28</v>
      </c>
      <c r="E207" s="16">
        <v>3.51</v>
      </c>
      <c r="F207" s="15" t="s">
        <v>12</v>
      </c>
      <c r="M207" s="3">
        <v>60</v>
      </c>
      <c r="Z207" s="3">
        <f t="shared" si="18"/>
        <v>60</v>
      </c>
    </row>
    <row r="208" spans="1:5" ht="13.5" thickBot="1">
      <c r="A208" s="3"/>
      <c r="D208" s="16">
        <f>SUM(D199:D207)</f>
        <v>124.25999999999999</v>
      </c>
      <c r="E208" s="16">
        <f>SUM(E199:E207)</f>
        <v>31.35</v>
      </c>
    </row>
    <row r="209" spans="2:5" ht="13.5" thickBot="1">
      <c r="B209" s="30" t="s">
        <v>287</v>
      </c>
      <c r="C209" s="31"/>
      <c r="D209" s="28">
        <f>D208/A207</f>
        <v>13.806666666666665</v>
      </c>
      <c r="E209" s="29">
        <f>E208/A207</f>
        <v>3.4833333333333334</v>
      </c>
    </row>
    <row r="210" spans="7:25" ht="12.75">
      <c r="G210" s="10">
        <f aca="true" t="shared" si="19" ref="G210:Y210">SUM(G199:G209)</f>
        <v>0</v>
      </c>
      <c r="H210" s="10">
        <f t="shared" si="19"/>
        <v>0</v>
      </c>
      <c r="I210" s="10">
        <f t="shared" si="19"/>
        <v>0</v>
      </c>
      <c r="J210" s="10">
        <f t="shared" si="19"/>
        <v>180</v>
      </c>
      <c r="K210" s="10">
        <f t="shared" si="19"/>
        <v>0</v>
      </c>
      <c r="L210" s="10">
        <f t="shared" si="19"/>
        <v>0</v>
      </c>
      <c r="M210" s="10">
        <f t="shared" si="19"/>
        <v>120</v>
      </c>
      <c r="N210" s="10">
        <f t="shared" si="19"/>
        <v>120</v>
      </c>
      <c r="O210" s="10">
        <f t="shared" si="19"/>
        <v>0</v>
      </c>
      <c r="P210" s="10">
        <f t="shared" si="19"/>
        <v>82</v>
      </c>
      <c r="Q210" s="10">
        <f t="shared" si="19"/>
        <v>0</v>
      </c>
      <c r="R210" s="10">
        <f t="shared" si="19"/>
        <v>0</v>
      </c>
      <c r="S210" s="10">
        <f t="shared" si="19"/>
        <v>0</v>
      </c>
      <c r="T210" s="10">
        <f t="shared" si="19"/>
        <v>38</v>
      </c>
      <c r="U210" s="10">
        <f t="shared" si="19"/>
        <v>0</v>
      </c>
      <c r="V210" s="10">
        <f t="shared" si="19"/>
        <v>0</v>
      </c>
      <c r="W210" s="10">
        <f t="shared" si="19"/>
        <v>0</v>
      </c>
      <c r="X210" s="10">
        <f t="shared" si="19"/>
        <v>0</v>
      </c>
      <c r="Y210" s="10">
        <f t="shared" si="19"/>
        <v>0</v>
      </c>
    </row>
    <row r="211" spans="7:26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3">
        <f>SUM(G210:Y210)</f>
        <v>540</v>
      </c>
    </row>
    <row r="212" spans="1:26" s="34" customFormat="1" ht="13.5" thickBot="1">
      <c r="A212" s="35"/>
      <c r="G212" s="33">
        <f>G210/Z211</f>
        <v>0</v>
      </c>
      <c r="H212" s="33">
        <f>H210/Z211</f>
        <v>0</v>
      </c>
      <c r="I212" s="33">
        <f>I210/Z211</f>
        <v>0</v>
      </c>
      <c r="J212" s="33">
        <f>J210/Z211</f>
        <v>0.3333333333333333</v>
      </c>
      <c r="K212" s="33">
        <f>K210/Z211</f>
        <v>0</v>
      </c>
      <c r="L212" s="33">
        <f>L210/Z211</f>
        <v>0</v>
      </c>
      <c r="M212" s="33">
        <f>M210/Z211</f>
        <v>0.2222222222222222</v>
      </c>
      <c r="N212" s="33">
        <f>N210/Z211</f>
        <v>0.2222222222222222</v>
      </c>
      <c r="O212" s="33">
        <f>O210/Z211</f>
        <v>0</v>
      </c>
      <c r="P212" s="33">
        <f>P210/Z211</f>
        <v>0.15185185185185185</v>
      </c>
      <c r="Q212" s="33">
        <f>Q210/Z211</f>
        <v>0</v>
      </c>
      <c r="R212" s="33">
        <f>R210/Z211</f>
        <v>0</v>
      </c>
      <c r="S212" s="33">
        <f>S210/Z211</f>
        <v>0</v>
      </c>
      <c r="T212" s="33">
        <f>T210/Z211</f>
        <v>0.07037037037037037</v>
      </c>
      <c r="U212" s="33">
        <f>U210/Z211</f>
        <v>0</v>
      </c>
      <c r="V212" s="33">
        <f>V210/Z211</f>
        <v>0</v>
      </c>
      <c r="W212" s="33">
        <f>W210/Z211</f>
        <v>0</v>
      </c>
      <c r="X212" s="33">
        <f>X210/Z211</f>
        <v>0</v>
      </c>
      <c r="Y212" s="33">
        <f>Y210/Z211</f>
        <v>0</v>
      </c>
      <c r="Z212" s="33">
        <f>SUM(G212:Y212)</f>
        <v>1</v>
      </c>
    </row>
    <row r="213" spans="2:26" ht="13.5" thickBot="1">
      <c r="B213" s="12" t="s">
        <v>286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8">
        <v>1</v>
      </c>
      <c r="B214" s="3">
        <v>193</v>
      </c>
      <c r="C214" s="3" t="s">
        <v>296</v>
      </c>
      <c r="D214" s="16">
        <v>13.93</v>
      </c>
      <c r="E214" s="16">
        <v>3.56</v>
      </c>
      <c r="F214" s="15" t="s">
        <v>294</v>
      </c>
      <c r="S214" s="3">
        <v>60</v>
      </c>
      <c r="Z214" s="3">
        <f>SUM(F12:X12)</f>
        <v>60</v>
      </c>
    </row>
    <row r="215" spans="1:26" ht="12.75">
      <c r="A215" s="3">
        <v>2</v>
      </c>
      <c r="B215" s="3">
        <v>194</v>
      </c>
      <c r="C215" s="3" t="s">
        <v>295</v>
      </c>
      <c r="D215" s="16">
        <v>13.99</v>
      </c>
      <c r="E215" s="16">
        <v>3.54</v>
      </c>
      <c r="F215" s="15" t="s">
        <v>294</v>
      </c>
      <c r="S215" s="3">
        <v>60</v>
      </c>
      <c r="Z215" s="3">
        <f>SUM(F13:X13)</f>
        <v>60</v>
      </c>
    </row>
    <row r="216" spans="1:26" ht="12.75">
      <c r="A216" s="3">
        <v>3</v>
      </c>
      <c r="B216" s="3">
        <v>196</v>
      </c>
      <c r="C216" s="3" t="s">
        <v>299</v>
      </c>
      <c r="D216" s="16">
        <v>13.6</v>
      </c>
      <c r="E216" s="16">
        <v>3.64</v>
      </c>
      <c r="F216" s="15" t="s">
        <v>298</v>
      </c>
      <c r="S216" s="3">
        <v>60</v>
      </c>
      <c r="Z216" s="3">
        <f aca="true" t="shared" si="20" ref="Z216:Z221">SUM(G216:Y216)</f>
        <v>60</v>
      </c>
    </row>
    <row r="217" spans="1:26" ht="12.75">
      <c r="A217" s="3">
        <v>4</v>
      </c>
      <c r="B217" s="3">
        <v>143</v>
      </c>
      <c r="C217" s="3" t="s">
        <v>105</v>
      </c>
      <c r="D217" s="16">
        <v>12.96</v>
      </c>
      <c r="E217" s="16">
        <v>3.66</v>
      </c>
      <c r="F217" s="15" t="s">
        <v>231</v>
      </c>
      <c r="W217" s="3">
        <v>60</v>
      </c>
      <c r="Z217" s="3">
        <f t="shared" si="20"/>
        <v>60</v>
      </c>
    </row>
    <row r="218" spans="1:26" ht="12.75">
      <c r="A218" s="3">
        <v>5</v>
      </c>
      <c r="B218" s="3">
        <v>91</v>
      </c>
      <c r="C218" s="3" t="s">
        <v>66</v>
      </c>
      <c r="D218" s="16">
        <v>12.95</v>
      </c>
      <c r="E218" s="16">
        <v>3.72</v>
      </c>
      <c r="F218" s="15" t="s">
        <v>231</v>
      </c>
      <c r="W218" s="3">
        <v>60</v>
      </c>
      <c r="Z218" s="3">
        <f t="shared" si="20"/>
        <v>60</v>
      </c>
    </row>
    <row r="219" spans="1:26" ht="12.75">
      <c r="A219" s="8">
        <v>6</v>
      </c>
      <c r="B219" s="3">
        <v>200</v>
      </c>
      <c r="C219" s="3" t="s">
        <v>302</v>
      </c>
      <c r="D219" s="16">
        <v>13.5</v>
      </c>
      <c r="E219" s="16">
        <v>3.64</v>
      </c>
      <c r="F219" s="15" t="s">
        <v>301</v>
      </c>
      <c r="S219" s="3">
        <v>60</v>
      </c>
      <c r="Z219" s="3">
        <f t="shared" si="20"/>
        <v>60</v>
      </c>
    </row>
    <row r="220" spans="1:26" ht="12.75">
      <c r="A220" s="8">
        <v>7</v>
      </c>
      <c r="B220" s="3">
        <v>197</v>
      </c>
      <c r="C220" s="3" t="s">
        <v>297</v>
      </c>
      <c r="D220" s="16">
        <v>13.99</v>
      </c>
      <c r="E220" s="16">
        <v>3.6</v>
      </c>
      <c r="F220" s="15" t="s">
        <v>294</v>
      </c>
      <c r="S220" s="3">
        <v>60</v>
      </c>
      <c r="Z220" s="3">
        <f t="shared" si="20"/>
        <v>60</v>
      </c>
    </row>
    <row r="221" spans="1:26" ht="12.75">
      <c r="A221" s="3">
        <v>8</v>
      </c>
      <c r="B221" s="3">
        <v>198</v>
      </c>
      <c r="C221" s="3" t="s">
        <v>300</v>
      </c>
      <c r="D221" s="16">
        <v>13.59</v>
      </c>
      <c r="E221" s="16">
        <v>3.65</v>
      </c>
      <c r="F221" s="15" t="s">
        <v>298</v>
      </c>
      <c r="S221" s="3">
        <v>60</v>
      </c>
      <c r="Z221" s="3">
        <f t="shared" si="20"/>
        <v>60</v>
      </c>
    </row>
    <row r="222" spans="1:5" ht="13.5" thickBot="1">
      <c r="A222" s="3"/>
      <c r="D222" s="16">
        <f>SUM(D214:D221)</f>
        <v>108.51</v>
      </c>
      <c r="E222" s="16">
        <f>SUM(E214:E221)</f>
        <v>29.01</v>
      </c>
    </row>
    <row r="223" spans="2:5" ht="13.5" thickBot="1">
      <c r="B223" s="30" t="s">
        <v>312</v>
      </c>
      <c r="C223" s="31"/>
      <c r="D223" s="28">
        <f>D222/A221</f>
        <v>13.56375</v>
      </c>
      <c r="E223" s="29">
        <f>E222/A221</f>
        <v>3.62625</v>
      </c>
    </row>
    <row r="224" spans="7:25" ht="12.75">
      <c r="G224" s="10">
        <f aca="true" t="shared" si="21" ref="G224:O224">SUM(G214:G223)</f>
        <v>0</v>
      </c>
      <c r="H224" s="10">
        <f t="shared" si="21"/>
        <v>0</v>
      </c>
      <c r="I224" s="10">
        <f t="shared" si="21"/>
        <v>0</v>
      </c>
      <c r="J224" s="10">
        <f t="shared" si="21"/>
        <v>0</v>
      </c>
      <c r="K224" s="10">
        <f t="shared" si="21"/>
        <v>0</v>
      </c>
      <c r="L224" s="10">
        <f t="shared" si="21"/>
        <v>0</v>
      </c>
      <c r="M224" s="10">
        <f t="shared" si="21"/>
        <v>0</v>
      </c>
      <c r="N224" s="10">
        <f t="shared" si="21"/>
        <v>0</v>
      </c>
      <c r="O224" s="10">
        <f t="shared" si="21"/>
        <v>0</v>
      </c>
      <c r="P224" s="10"/>
      <c r="Q224" s="10">
        <f aca="true" t="shared" si="22" ref="Q224:Y224">SUM(Q214:Q223)</f>
        <v>0</v>
      </c>
      <c r="R224" s="10">
        <f t="shared" si="22"/>
        <v>0</v>
      </c>
      <c r="S224" s="10">
        <f t="shared" si="22"/>
        <v>360</v>
      </c>
      <c r="T224" s="10">
        <f t="shared" si="22"/>
        <v>0</v>
      </c>
      <c r="U224" s="10">
        <f t="shared" si="22"/>
        <v>0</v>
      </c>
      <c r="V224" s="10">
        <f t="shared" si="22"/>
        <v>0</v>
      </c>
      <c r="W224" s="10">
        <f t="shared" si="22"/>
        <v>120</v>
      </c>
      <c r="X224" s="10">
        <f t="shared" si="22"/>
        <v>0</v>
      </c>
      <c r="Y224" s="10">
        <f t="shared" si="22"/>
        <v>0</v>
      </c>
    </row>
    <row r="225" spans="7:26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3">
        <f>SUM(G224:Y224)</f>
        <v>480</v>
      </c>
    </row>
    <row r="226" spans="1:26" s="34" customFormat="1" ht="13.5" thickBot="1">
      <c r="A226" s="35"/>
      <c r="G226" s="33">
        <f>G224/Z225</f>
        <v>0</v>
      </c>
      <c r="H226" s="33">
        <f>H224/Z225</f>
        <v>0</v>
      </c>
      <c r="I226" s="33">
        <f>I224/Z225</f>
        <v>0</v>
      </c>
      <c r="J226" s="33">
        <f>J224/Z225</f>
        <v>0</v>
      </c>
      <c r="K226" s="33">
        <f>K224/Z225</f>
        <v>0</v>
      </c>
      <c r="L226" s="33">
        <f>L224/Z225</f>
        <v>0</v>
      </c>
      <c r="M226" s="33">
        <f>M224/Z225</f>
        <v>0</v>
      </c>
      <c r="N226" s="33">
        <f>N224/Z225</f>
        <v>0</v>
      </c>
      <c r="O226" s="33">
        <f>O224/Z225</f>
        <v>0</v>
      </c>
      <c r="P226" s="33">
        <f>P224/Z225</f>
        <v>0</v>
      </c>
      <c r="Q226" s="33">
        <f>Q224/Z225</f>
        <v>0</v>
      </c>
      <c r="R226" s="33">
        <f>R224/Z225</f>
        <v>0</v>
      </c>
      <c r="S226" s="33">
        <f>S224/Z225</f>
        <v>0.75</v>
      </c>
      <c r="T226" s="33">
        <f>T224/Z225</f>
        <v>0</v>
      </c>
      <c r="U226" s="33">
        <f>U224/Z225</f>
        <v>0</v>
      </c>
      <c r="V226" s="33">
        <f>V224/Z225</f>
        <v>0</v>
      </c>
      <c r="W226" s="33">
        <f>W224/Z225</f>
        <v>0.25</v>
      </c>
      <c r="X226" s="33">
        <f>X224/Z225</f>
        <v>0</v>
      </c>
      <c r="Y226" s="33">
        <f>Y224/Z225</f>
        <v>0</v>
      </c>
      <c r="Z226" s="33">
        <f>SUM(G226:Y226)</f>
        <v>1</v>
      </c>
    </row>
    <row r="227" spans="2:26" ht="13.5" thickBot="1">
      <c r="B227" s="12" t="s">
        <v>18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8">
        <v>1</v>
      </c>
      <c r="B228" s="8">
        <v>89</v>
      </c>
      <c r="C228" s="3" t="s">
        <v>170</v>
      </c>
      <c r="D228" s="16">
        <v>13.83</v>
      </c>
      <c r="E228" s="16">
        <v>3.29</v>
      </c>
      <c r="F228" s="18" t="s">
        <v>169</v>
      </c>
      <c r="G228" s="3">
        <v>5</v>
      </c>
      <c r="M228" s="3">
        <v>10</v>
      </c>
      <c r="Y228" s="3">
        <v>45</v>
      </c>
      <c r="Z228" s="3">
        <f>SUM(G228:Y228)</f>
        <v>60</v>
      </c>
    </row>
    <row r="229" spans="1:26" ht="12.75">
      <c r="A229" s="8">
        <v>2</v>
      </c>
      <c r="B229" s="3">
        <v>48</v>
      </c>
      <c r="C229" s="8" t="s">
        <v>114</v>
      </c>
      <c r="D229" s="17">
        <v>13.4</v>
      </c>
      <c r="E229" s="17">
        <v>3.25</v>
      </c>
      <c r="F229" s="15" t="s">
        <v>171</v>
      </c>
      <c r="N229" s="3">
        <v>12</v>
      </c>
      <c r="Y229" s="3">
        <v>48</v>
      </c>
      <c r="Z229" s="3">
        <f>SUM(G229:Y229)</f>
        <v>60</v>
      </c>
    </row>
    <row r="230" spans="1:26" ht="12.75">
      <c r="A230" s="8">
        <v>3</v>
      </c>
      <c r="B230" s="3">
        <v>176</v>
      </c>
      <c r="C230" s="3" t="s">
        <v>38</v>
      </c>
      <c r="D230" s="16">
        <v>13.45</v>
      </c>
      <c r="E230" s="16">
        <v>3.95</v>
      </c>
      <c r="F230" s="15" t="s">
        <v>155</v>
      </c>
      <c r="U230" s="3">
        <v>24</v>
      </c>
      <c r="Z230" s="3">
        <f>SUM(G230:Y230)</f>
        <v>24</v>
      </c>
    </row>
    <row r="231" spans="1:26" ht="12.75">
      <c r="A231" s="8">
        <v>4</v>
      </c>
      <c r="B231" s="3">
        <v>90</v>
      </c>
      <c r="C231" s="3" t="s">
        <v>172</v>
      </c>
      <c r="D231" s="16">
        <v>13.99</v>
      </c>
      <c r="E231" s="16">
        <v>3.26</v>
      </c>
      <c r="F231" s="15" t="s">
        <v>18</v>
      </c>
      <c r="Y231" s="3">
        <v>60</v>
      </c>
      <c r="Z231" s="3">
        <f>SUM(G231:Y231)</f>
        <v>60</v>
      </c>
    </row>
    <row r="232" spans="4:25" ht="13.5" thickBot="1">
      <c r="D232" s="16">
        <f>SUM(D228:D231)</f>
        <v>54.67</v>
      </c>
      <c r="E232" s="16">
        <f>SUM(E228:E231)</f>
        <v>13.75</v>
      </c>
      <c r="G232" s="10">
        <f aca="true" t="shared" si="23" ref="G232:Y232">SUM(G228:G231)</f>
        <v>5</v>
      </c>
      <c r="H232" s="10">
        <f t="shared" si="23"/>
        <v>0</v>
      </c>
      <c r="I232" s="10">
        <f t="shared" si="23"/>
        <v>0</v>
      </c>
      <c r="J232" s="10">
        <f t="shared" si="23"/>
        <v>0</v>
      </c>
      <c r="K232" s="10">
        <f t="shared" si="23"/>
        <v>0</v>
      </c>
      <c r="L232" s="10">
        <f t="shared" si="23"/>
        <v>0</v>
      </c>
      <c r="M232" s="10">
        <f t="shared" si="23"/>
        <v>10</v>
      </c>
      <c r="N232" s="10">
        <f t="shared" si="23"/>
        <v>12</v>
      </c>
      <c r="O232" s="10">
        <f t="shared" si="23"/>
        <v>0</v>
      </c>
      <c r="P232" s="10">
        <f t="shared" si="23"/>
        <v>0</v>
      </c>
      <c r="Q232" s="10">
        <f t="shared" si="23"/>
        <v>0</v>
      </c>
      <c r="R232" s="10">
        <f t="shared" si="23"/>
        <v>0</v>
      </c>
      <c r="S232" s="10">
        <f t="shared" si="23"/>
        <v>0</v>
      </c>
      <c r="T232" s="10">
        <f t="shared" si="23"/>
        <v>0</v>
      </c>
      <c r="U232" s="10">
        <f t="shared" si="23"/>
        <v>24</v>
      </c>
      <c r="V232" s="10">
        <f t="shared" si="23"/>
        <v>0</v>
      </c>
      <c r="W232" s="10">
        <f t="shared" si="23"/>
        <v>0</v>
      </c>
      <c r="X232" s="10">
        <f t="shared" si="23"/>
        <v>0</v>
      </c>
      <c r="Y232" s="10">
        <f t="shared" si="23"/>
        <v>153</v>
      </c>
    </row>
    <row r="233" spans="2:26" ht="13.5" thickBot="1">
      <c r="B233" s="30" t="s">
        <v>292</v>
      </c>
      <c r="C233" s="31"/>
      <c r="D233" s="28">
        <v>13.71</v>
      </c>
      <c r="E233" s="29">
        <v>3.35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3">
        <f>SUM(G232:Y232)</f>
        <v>204</v>
      </c>
    </row>
    <row r="234" spans="1:26" s="34" customFormat="1" ht="13.5" thickBot="1">
      <c r="A234" s="35"/>
      <c r="G234" s="33">
        <f>G232/Z233</f>
        <v>0.024509803921568627</v>
      </c>
      <c r="H234" s="33">
        <f>H232/Z233</f>
        <v>0</v>
      </c>
      <c r="I234" s="33">
        <f>I232/Z233</f>
        <v>0</v>
      </c>
      <c r="J234" s="33">
        <f>J232/Z233</f>
        <v>0</v>
      </c>
      <c r="K234" s="33">
        <f>K232/Z233</f>
        <v>0</v>
      </c>
      <c r="L234" s="33">
        <f>L232/Z233</f>
        <v>0</v>
      </c>
      <c r="M234" s="33">
        <f>M232/Z233</f>
        <v>0.049019607843137254</v>
      </c>
      <c r="N234" s="33">
        <f>N232/Z233</f>
        <v>0.058823529411764705</v>
      </c>
      <c r="O234" s="33">
        <f>O232/Z233</f>
        <v>0</v>
      </c>
      <c r="P234" s="33">
        <f>P232/Z233</f>
        <v>0</v>
      </c>
      <c r="Q234" s="33">
        <f>Q232/Z233</f>
        <v>0</v>
      </c>
      <c r="R234" s="33">
        <f>R232/Z233</f>
        <v>0</v>
      </c>
      <c r="S234" s="33">
        <f>S232/Z233</f>
        <v>0</v>
      </c>
      <c r="T234" s="33">
        <f>T232/Z233</f>
        <v>0</v>
      </c>
      <c r="U234" s="33">
        <f>U232/Z233</f>
        <v>0.11764705882352941</v>
      </c>
      <c r="V234" s="33">
        <f>V232/Z233</f>
        <v>0</v>
      </c>
      <c r="W234" s="33">
        <f>W232/Z233</f>
        <v>0</v>
      </c>
      <c r="X234" s="33">
        <f>X232/Z233</f>
        <v>0</v>
      </c>
      <c r="Y234" s="33">
        <f>Y232/Z233</f>
        <v>0.75</v>
      </c>
      <c r="Z234" s="33">
        <f>SUM(G234:Y234)</f>
        <v>1</v>
      </c>
    </row>
    <row r="235" spans="3:25" ht="12.75">
      <c r="C235" s="13" t="s">
        <v>0</v>
      </c>
      <c r="D235" s="23"/>
      <c r="E235" s="25"/>
      <c r="F235" s="1" t="s">
        <v>1</v>
      </c>
      <c r="G235" s="1"/>
      <c r="H235" s="1" t="s">
        <v>148</v>
      </c>
      <c r="I235" s="1"/>
      <c r="J235" s="1"/>
      <c r="K235" s="1" t="s">
        <v>3</v>
      </c>
      <c r="L235" s="1" t="s">
        <v>4</v>
      </c>
      <c r="M235" s="1"/>
      <c r="N235" s="1"/>
      <c r="O235" s="1"/>
      <c r="P235" s="1"/>
      <c r="Q235" s="1"/>
      <c r="R235" s="1" t="s">
        <v>5</v>
      </c>
      <c r="S235" s="4" t="s">
        <v>150</v>
      </c>
      <c r="T235" s="4"/>
      <c r="U235" s="4"/>
      <c r="V235" s="4"/>
      <c r="W235" s="4" t="s">
        <v>6</v>
      </c>
      <c r="X235" s="4"/>
      <c r="Y235" s="5"/>
    </row>
    <row r="236" spans="3:25" ht="13.5" thickBot="1">
      <c r="C236" s="14" t="s">
        <v>7</v>
      </c>
      <c r="D236" s="24" t="s">
        <v>177</v>
      </c>
      <c r="E236" s="26" t="s">
        <v>147</v>
      </c>
      <c r="F236" s="2" t="s">
        <v>7</v>
      </c>
      <c r="G236" s="2" t="s">
        <v>8</v>
      </c>
      <c r="H236" s="2" t="s">
        <v>9</v>
      </c>
      <c r="I236" s="2" t="s">
        <v>9</v>
      </c>
      <c r="J236" s="2" t="s">
        <v>10</v>
      </c>
      <c r="K236" s="2" t="s">
        <v>4</v>
      </c>
      <c r="L236" s="2" t="s">
        <v>11</v>
      </c>
      <c r="M236" s="2" t="s">
        <v>12</v>
      </c>
      <c r="N236" s="2" t="s">
        <v>126</v>
      </c>
      <c r="O236" s="2" t="s">
        <v>127</v>
      </c>
      <c r="P236" s="2" t="s">
        <v>149</v>
      </c>
      <c r="Q236" s="2" t="s">
        <v>13</v>
      </c>
      <c r="R236" s="2" t="s">
        <v>14</v>
      </c>
      <c r="S236" s="2" t="s">
        <v>15</v>
      </c>
      <c r="T236" s="6" t="s">
        <v>15</v>
      </c>
      <c r="U236" s="6" t="s">
        <v>16</v>
      </c>
      <c r="V236" s="6" t="s">
        <v>17</v>
      </c>
      <c r="W236" s="6" t="s">
        <v>2</v>
      </c>
      <c r="X236" s="6" t="s">
        <v>23</v>
      </c>
      <c r="Y236" s="7" t="s">
        <v>18</v>
      </c>
    </row>
    <row r="237" ht="13.5" thickBot="1">
      <c r="B237" s="12" t="s">
        <v>16</v>
      </c>
    </row>
    <row r="238" spans="1:26" ht="12.75">
      <c r="A238" s="3">
        <v>1</v>
      </c>
      <c r="B238" s="3">
        <v>43</v>
      </c>
      <c r="C238" s="8" t="s">
        <v>59</v>
      </c>
      <c r="D238" s="17">
        <v>13.4</v>
      </c>
      <c r="E238" s="17">
        <v>3.22</v>
      </c>
      <c r="F238" s="15" t="s">
        <v>126</v>
      </c>
      <c r="N238" s="3">
        <v>60</v>
      </c>
      <c r="Z238" s="3">
        <f aca="true" t="shared" si="24" ref="Z238:Z259">SUM(G238:Y238)</f>
        <v>60</v>
      </c>
    </row>
    <row r="239" spans="1:26" ht="12.75">
      <c r="A239" s="3">
        <v>2</v>
      </c>
      <c r="B239" s="3">
        <v>44</v>
      </c>
      <c r="C239" s="8" t="s">
        <v>52</v>
      </c>
      <c r="D239" s="17">
        <v>13.28</v>
      </c>
      <c r="E239" s="17">
        <v>3.2</v>
      </c>
      <c r="F239" s="15" t="s">
        <v>126</v>
      </c>
      <c r="N239" s="3">
        <v>60</v>
      </c>
      <c r="Z239" s="3">
        <f t="shared" si="24"/>
        <v>60</v>
      </c>
    </row>
    <row r="240" spans="1:26" ht="12.75">
      <c r="A240" s="3">
        <v>3</v>
      </c>
      <c r="B240" s="3">
        <v>45</v>
      </c>
      <c r="C240" s="8" t="s">
        <v>48</v>
      </c>
      <c r="D240" s="17">
        <v>13.26</v>
      </c>
      <c r="E240" s="17">
        <v>3.23</v>
      </c>
      <c r="F240" s="15" t="s">
        <v>126</v>
      </c>
      <c r="N240" s="3">
        <v>60</v>
      </c>
      <c r="Z240" s="3">
        <f t="shared" si="24"/>
        <v>60</v>
      </c>
    </row>
    <row r="241" spans="1:26" ht="12.75">
      <c r="A241" s="3">
        <v>4</v>
      </c>
      <c r="B241" s="3">
        <v>46</v>
      </c>
      <c r="C241" s="8" t="s">
        <v>173</v>
      </c>
      <c r="D241" s="17">
        <v>13.29</v>
      </c>
      <c r="E241" s="17">
        <v>3.26</v>
      </c>
      <c r="F241" s="15" t="s">
        <v>171</v>
      </c>
      <c r="N241" s="3">
        <v>12</v>
      </c>
      <c r="Y241" s="3">
        <v>48</v>
      </c>
      <c r="Z241" s="3">
        <f t="shared" si="24"/>
        <v>60</v>
      </c>
    </row>
    <row r="242" spans="1:26" ht="12.75">
      <c r="A242" s="3">
        <v>5</v>
      </c>
      <c r="B242" s="3">
        <v>47</v>
      </c>
      <c r="C242" s="8" t="s">
        <v>113</v>
      </c>
      <c r="D242" s="17">
        <v>13.3</v>
      </c>
      <c r="E242" s="17">
        <v>3.25</v>
      </c>
      <c r="F242" s="15" t="s">
        <v>171</v>
      </c>
      <c r="N242" s="3">
        <v>12</v>
      </c>
      <c r="Y242" s="3">
        <v>48</v>
      </c>
      <c r="Z242" s="3">
        <f t="shared" si="24"/>
        <v>60</v>
      </c>
    </row>
    <row r="243" spans="1:26" ht="12.75">
      <c r="A243" s="3">
        <v>6</v>
      </c>
      <c r="B243" s="3">
        <v>138</v>
      </c>
      <c r="C243" s="3" t="s">
        <v>64</v>
      </c>
      <c r="D243" s="16">
        <v>12.66</v>
      </c>
      <c r="E243" s="16">
        <v>3.73</v>
      </c>
      <c r="F243" s="15" t="s">
        <v>158</v>
      </c>
      <c r="J243" s="3">
        <v>30</v>
      </c>
      <c r="U243" s="3">
        <v>30</v>
      </c>
      <c r="Z243" s="3">
        <f t="shared" si="24"/>
        <v>60</v>
      </c>
    </row>
    <row r="244" spans="1:26" ht="12.75">
      <c r="A244" s="3">
        <v>7</v>
      </c>
      <c r="B244" s="3">
        <v>121</v>
      </c>
      <c r="C244" s="3" t="s">
        <v>75</v>
      </c>
      <c r="D244" s="16">
        <v>13.82</v>
      </c>
      <c r="E244" s="16">
        <v>3.91</v>
      </c>
      <c r="F244" s="15" t="s">
        <v>161</v>
      </c>
      <c r="U244" s="3">
        <v>60</v>
      </c>
      <c r="Z244" s="3">
        <f t="shared" si="24"/>
        <v>60</v>
      </c>
    </row>
    <row r="245" spans="1:26" ht="12.75">
      <c r="A245" s="3">
        <v>8</v>
      </c>
      <c r="B245" s="3">
        <v>122</v>
      </c>
      <c r="C245" s="3" t="s">
        <v>162</v>
      </c>
      <c r="D245" s="16">
        <v>13.66</v>
      </c>
      <c r="E245" s="16">
        <v>3.89</v>
      </c>
      <c r="F245" s="15" t="s">
        <v>161</v>
      </c>
      <c r="U245" s="3">
        <v>60</v>
      </c>
      <c r="Z245" s="3">
        <f t="shared" si="24"/>
        <v>60</v>
      </c>
    </row>
    <row r="246" spans="1:26" ht="12.75">
      <c r="A246" s="3">
        <v>9</v>
      </c>
      <c r="B246" s="3">
        <v>123</v>
      </c>
      <c r="C246" s="3" t="s">
        <v>160</v>
      </c>
      <c r="D246" s="16">
        <v>13.43</v>
      </c>
      <c r="E246" s="16">
        <v>3.83</v>
      </c>
      <c r="F246" s="15" t="s">
        <v>151</v>
      </c>
      <c r="U246" s="3">
        <v>60</v>
      </c>
      <c r="Z246" s="3">
        <f t="shared" si="24"/>
        <v>60</v>
      </c>
    </row>
    <row r="247" spans="1:26" ht="12.75">
      <c r="A247" s="3">
        <v>10</v>
      </c>
      <c r="B247" s="3">
        <v>124</v>
      </c>
      <c r="C247" s="3" t="s">
        <v>159</v>
      </c>
      <c r="D247" s="16">
        <v>13.67</v>
      </c>
      <c r="E247" s="16">
        <v>3.83</v>
      </c>
      <c r="F247" s="15" t="s">
        <v>151</v>
      </c>
      <c r="U247" s="3">
        <v>60</v>
      </c>
      <c r="Z247" s="3">
        <f t="shared" si="24"/>
        <v>60</v>
      </c>
    </row>
    <row r="248" spans="1:26" ht="12.75">
      <c r="A248" s="3">
        <v>11</v>
      </c>
      <c r="B248" s="3">
        <v>127</v>
      </c>
      <c r="C248" s="3" t="s">
        <v>167</v>
      </c>
      <c r="D248" s="16">
        <v>12.98</v>
      </c>
      <c r="E248" s="16">
        <v>3.9</v>
      </c>
      <c r="F248" s="15" t="s">
        <v>165</v>
      </c>
      <c r="U248" s="3">
        <v>60</v>
      </c>
      <c r="Z248" s="3">
        <f t="shared" si="24"/>
        <v>60</v>
      </c>
    </row>
    <row r="249" spans="1:26" ht="12.75">
      <c r="A249" s="3">
        <v>12</v>
      </c>
      <c r="B249" s="3">
        <v>128</v>
      </c>
      <c r="C249" s="3" t="s">
        <v>166</v>
      </c>
      <c r="D249" s="16">
        <v>12.9</v>
      </c>
      <c r="E249" s="16">
        <v>3.9</v>
      </c>
      <c r="F249" s="15" t="s">
        <v>165</v>
      </c>
      <c r="U249" s="3">
        <v>60</v>
      </c>
      <c r="Z249" s="3">
        <f t="shared" si="24"/>
        <v>60</v>
      </c>
    </row>
    <row r="250" spans="1:26" ht="12.75">
      <c r="A250" s="3">
        <v>13</v>
      </c>
      <c r="B250" s="3">
        <v>129</v>
      </c>
      <c r="C250" s="3" t="s">
        <v>119</v>
      </c>
      <c r="D250" s="16">
        <v>13.27</v>
      </c>
      <c r="E250" s="16">
        <v>3.81</v>
      </c>
      <c r="F250" s="15" t="s">
        <v>165</v>
      </c>
      <c r="U250" s="3">
        <v>60</v>
      </c>
      <c r="Z250" s="3">
        <f t="shared" si="24"/>
        <v>60</v>
      </c>
    </row>
    <row r="251" spans="1:26" ht="12.75">
      <c r="A251" s="3">
        <v>14</v>
      </c>
      <c r="B251" s="3">
        <v>130</v>
      </c>
      <c r="C251" s="3" t="s">
        <v>74</v>
      </c>
      <c r="D251" s="16">
        <v>13.19</v>
      </c>
      <c r="E251" s="16">
        <v>3.82</v>
      </c>
      <c r="F251" s="15" t="s">
        <v>164</v>
      </c>
      <c r="U251" s="3">
        <v>60</v>
      </c>
      <c r="Z251" s="3">
        <f t="shared" si="24"/>
        <v>60</v>
      </c>
    </row>
    <row r="252" spans="1:26" ht="12.75">
      <c r="A252" s="3">
        <v>15</v>
      </c>
      <c r="B252" s="3">
        <v>131</v>
      </c>
      <c r="C252" s="3" t="s">
        <v>146</v>
      </c>
      <c r="D252" s="16">
        <v>13.36</v>
      </c>
      <c r="E252" s="16">
        <v>3.81</v>
      </c>
      <c r="F252" s="15" t="s">
        <v>163</v>
      </c>
      <c r="U252" s="3">
        <v>60</v>
      </c>
      <c r="Z252" s="3">
        <f t="shared" si="24"/>
        <v>60</v>
      </c>
    </row>
    <row r="253" spans="1:26" ht="12.75">
      <c r="A253" s="8">
        <v>16</v>
      </c>
      <c r="B253" s="3">
        <v>132</v>
      </c>
      <c r="C253" s="3" t="s">
        <v>91</v>
      </c>
      <c r="D253" s="16">
        <v>13.44</v>
      </c>
      <c r="E253" s="16">
        <v>3.8</v>
      </c>
      <c r="F253" s="15" t="s">
        <v>163</v>
      </c>
      <c r="U253" s="3">
        <v>60</v>
      </c>
      <c r="Z253" s="3">
        <f t="shared" si="24"/>
        <v>60</v>
      </c>
    </row>
    <row r="254" spans="1:26" ht="12.75">
      <c r="A254" s="8">
        <v>17</v>
      </c>
      <c r="B254" s="3">
        <v>175</v>
      </c>
      <c r="C254" s="3" t="s">
        <v>61</v>
      </c>
      <c r="D254" s="16">
        <v>13.27</v>
      </c>
      <c r="E254" s="16">
        <v>3.92</v>
      </c>
      <c r="F254" s="15" t="s">
        <v>155</v>
      </c>
      <c r="U254" s="3">
        <v>60</v>
      </c>
      <c r="Z254" s="3">
        <f t="shared" si="24"/>
        <v>60</v>
      </c>
    </row>
    <row r="255" spans="1:26" ht="12.75">
      <c r="A255" s="3">
        <v>18</v>
      </c>
      <c r="B255" s="3">
        <v>176</v>
      </c>
      <c r="C255" s="3" t="s">
        <v>38</v>
      </c>
      <c r="D255" s="16">
        <v>13.45</v>
      </c>
      <c r="E255" s="16">
        <v>3.95</v>
      </c>
      <c r="F255" s="15" t="s">
        <v>155</v>
      </c>
      <c r="U255" s="3">
        <v>36</v>
      </c>
      <c r="Z255" s="3">
        <f t="shared" si="24"/>
        <v>36</v>
      </c>
    </row>
    <row r="256" spans="1:26" ht="12.75">
      <c r="A256" s="3">
        <v>19</v>
      </c>
      <c r="B256" s="3">
        <v>177</v>
      </c>
      <c r="C256" s="3" t="s">
        <v>156</v>
      </c>
      <c r="D256" s="16">
        <v>13.37</v>
      </c>
      <c r="E256" s="16">
        <v>3.91</v>
      </c>
      <c r="F256" s="15" t="s">
        <v>155</v>
      </c>
      <c r="U256" s="3">
        <v>60</v>
      </c>
      <c r="Z256" s="3">
        <f t="shared" si="24"/>
        <v>60</v>
      </c>
    </row>
    <row r="257" spans="1:26" ht="12.75">
      <c r="A257" s="3">
        <v>20</v>
      </c>
      <c r="B257" s="3">
        <v>178</v>
      </c>
      <c r="C257" s="3" t="s">
        <v>22</v>
      </c>
      <c r="D257" s="16">
        <v>13.26</v>
      </c>
      <c r="E257" s="16">
        <v>3.89</v>
      </c>
      <c r="F257" s="15" t="s">
        <v>155</v>
      </c>
      <c r="U257" s="3">
        <v>60</v>
      </c>
      <c r="Z257" s="3">
        <f t="shared" si="24"/>
        <v>60</v>
      </c>
    </row>
    <row r="258" spans="1:26" ht="12.75">
      <c r="A258" s="3">
        <v>21</v>
      </c>
      <c r="B258" s="3">
        <v>179</v>
      </c>
      <c r="C258" s="3" t="s">
        <v>154</v>
      </c>
      <c r="D258" s="16">
        <v>13.7</v>
      </c>
      <c r="E258" s="16">
        <v>3.85</v>
      </c>
      <c r="F258" s="15" t="s">
        <v>153</v>
      </c>
      <c r="U258" s="3">
        <v>60</v>
      </c>
      <c r="Z258" s="3">
        <f t="shared" si="24"/>
        <v>60</v>
      </c>
    </row>
    <row r="259" spans="1:26" ht="12.75">
      <c r="A259" s="3">
        <v>22</v>
      </c>
      <c r="B259" s="3">
        <v>180</v>
      </c>
      <c r="C259" s="3" t="s">
        <v>152</v>
      </c>
      <c r="D259" s="16">
        <v>13.77</v>
      </c>
      <c r="E259" s="16">
        <v>3.86</v>
      </c>
      <c r="F259" s="15" t="s">
        <v>151</v>
      </c>
      <c r="U259" s="3">
        <v>60</v>
      </c>
      <c r="Z259" s="3">
        <f t="shared" si="24"/>
        <v>60</v>
      </c>
    </row>
    <row r="260" spans="4:5" ht="13.5" thickBot="1">
      <c r="D260" s="16">
        <f>SUM(D238:D259)</f>
        <v>293.72999999999996</v>
      </c>
      <c r="E260" s="16">
        <f>SUM(E238:E259)</f>
        <v>81.77</v>
      </c>
    </row>
    <row r="261" spans="2:25" ht="13.5" thickBot="1">
      <c r="B261" s="30" t="s">
        <v>293</v>
      </c>
      <c r="C261" s="31"/>
      <c r="D261" s="28">
        <f>D260/21.6</f>
        <v>13.598611111111108</v>
      </c>
      <c r="E261" s="29">
        <v>3.71</v>
      </c>
      <c r="G261" s="10">
        <f aca="true" t="shared" si="25" ref="G261:T261">SUM(G237:G259)</f>
        <v>0</v>
      </c>
      <c r="H261" s="10">
        <f t="shared" si="25"/>
        <v>0</v>
      </c>
      <c r="I261" s="10">
        <f t="shared" si="25"/>
        <v>0</v>
      </c>
      <c r="J261" s="10">
        <f t="shared" si="25"/>
        <v>30</v>
      </c>
      <c r="K261" s="10">
        <f t="shared" si="25"/>
        <v>0</v>
      </c>
      <c r="L261" s="10">
        <f t="shared" si="25"/>
        <v>0</v>
      </c>
      <c r="M261" s="10">
        <f t="shared" si="25"/>
        <v>0</v>
      </c>
      <c r="N261" s="10">
        <f t="shared" si="25"/>
        <v>204</v>
      </c>
      <c r="O261" s="10">
        <f t="shared" si="25"/>
        <v>0</v>
      </c>
      <c r="P261" s="10">
        <f t="shared" si="25"/>
        <v>0</v>
      </c>
      <c r="Q261" s="10">
        <f t="shared" si="25"/>
        <v>0</v>
      </c>
      <c r="R261" s="10">
        <f t="shared" si="25"/>
        <v>0</v>
      </c>
      <c r="S261" s="10">
        <f t="shared" si="25"/>
        <v>0</v>
      </c>
      <c r="T261" s="10">
        <f t="shared" si="25"/>
        <v>0</v>
      </c>
      <c r="U261" s="10">
        <f>SUM(U237:U259)</f>
        <v>966</v>
      </c>
      <c r="V261" s="10">
        <f>SUM(V237:V259)</f>
        <v>0</v>
      </c>
      <c r="W261" s="10">
        <f>SUM(W237:W259)</f>
        <v>0</v>
      </c>
      <c r="X261" s="10">
        <f>SUM(X237:X259)</f>
        <v>0</v>
      </c>
      <c r="Y261" s="10">
        <f>SUM(Y237:Y259)</f>
        <v>96</v>
      </c>
    </row>
    <row r="262" spans="7:26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3">
        <f>SUM(G261:Y261)</f>
        <v>1296</v>
      </c>
    </row>
    <row r="263" spans="1:26" s="34" customFormat="1" ht="13.5" thickBot="1">
      <c r="A263" s="35"/>
      <c r="G263" s="33">
        <f>G261/Z262</f>
        <v>0</v>
      </c>
      <c r="H263" s="33">
        <f>H261/Z262</f>
        <v>0</v>
      </c>
      <c r="I263" s="33">
        <f>I261/Z262</f>
        <v>0</v>
      </c>
      <c r="J263" s="33">
        <f>J261/Z262</f>
        <v>0.023148148148148147</v>
      </c>
      <c r="K263" s="33">
        <f>K261/Z262</f>
        <v>0</v>
      </c>
      <c r="L263" s="33">
        <f>L261/Z262</f>
        <v>0</v>
      </c>
      <c r="M263" s="33">
        <f>M261/Z262</f>
        <v>0</v>
      </c>
      <c r="N263" s="33">
        <f>N261/Z262</f>
        <v>0.1574074074074074</v>
      </c>
      <c r="O263" s="33">
        <f>O261/Z262</f>
        <v>0</v>
      </c>
      <c r="P263" s="33">
        <f>P261/Z262</f>
        <v>0</v>
      </c>
      <c r="Q263" s="33">
        <f>Q261/Z262</f>
        <v>0</v>
      </c>
      <c r="R263" s="33">
        <f>R261/Z262</f>
        <v>0</v>
      </c>
      <c r="S263" s="33">
        <f>S261/Z262</f>
        <v>0</v>
      </c>
      <c r="T263" s="33">
        <f>T261/Z262</f>
        <v>0</v>
      </c>
      <c r="U263" s="33">
        <f>U261/Z262</f>
        <v>0.7453703703703703</v>
      </c>
      <c r="V263" s="33">
        <f>V261/Z262</f>
        <v>0</v>
      </c>
      <c r="W263" s="33">
        <f>W261/Z262</f>
        <v>0</v>
      </c>
      <c r="X263" s="33">
        <f>X261/Z262</f>
        <v>0</v>
      </c>
      <c r="Y263" s="33">
        <f>Y261/Z262</f>
        <v>0.07407407407407407</v>
      </c>
      <c r="Z263" s="33">
        <f>SUM(G263:Y263)</f>
        <v>1</v>
      </c>
    </row>
    <row r="264" spans="2:25" ht="13.5" thickBot="1">
      <c r="B264" s="12" t="s">
        <v>241</v>
      </c>
      <c r="C264" s="8"/>
      <c r="D264" s="17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6" ht="12.75">
      <c r="A265" s="3">
        <v>1</v>
      </c>
      <c r="B265" s="3">
        <v>32</v>
      </c>
      <c r="C265" s="8" t="s">
        <v>139</v>
      </c>
      <c r="D265" s="17">
        <v>12.15</v>
      </c>
      <c r="E265" s="17">
        <v>3.55</v>
      </c>
      <c r="F265" s="15" t="s">
        <v>157</v>
      </c>
      <c r="G265" s="3">
        <v>22</v>
      </c>
      <c r="I265" s="3">
        <v>22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>
        <v>16</v>
      </c>
      <c r="Z265" s="3">
        <f>SUM(G265:Y265)</f>
        <v>60</v>
      </c>
    </row>
    <row r="266" spans="1:26" ht="12.75">
      <c r="A266" s="3">
        <v>2</v>
      </c>
      <c r="B266" s="3">
        <v>83</v>
      </c>
      <c r="C266" s="3" t="s">
        <v>175</v>
      </c>
      <c r="D266" s="16">
        <v>13.71</v>
      </c>
      <c r="E266" s="16">
        <v>3.48</v>
      </c>
      <c r="F266" s="15" t="s">
        <v>174</v>
      </c>
      <c r="U266" s="3">
        <v>60</v>
      </c>
      <c r="Z266" s="3">
        <f>SUM(G266:Y266)</f>
        <v>60</v>
      </c>
    </row>
    <row r="267" spans="1:26" ht="12.75">
      <c r="A267" s="3">
        <v>3</v>
      </c>
      <c r="B267" s="3">
        <v>125</v>
      </c>
      <c r="C267" s="3" t="s">
        <v>55</v>
      </c>
      <c r="D267" s="16">
        <v>13.97</v>
      </c>
      <c r="E267" s="16">
        <v>3.8</v>
      </c>
      <c r="F267" s="15" t="s">
        <v>176</v>
      </c>
      <c r="U267" s="3">
        <v>60</v>
      </c>
      <c r="Z267" s="3">
        <f>SUM(G267:Y267)</f>
        <v>60</v>
      </c>
    </row>
    <row r="268" spans="1:26" ht="12.75">
      <c r="A268" s="3">
        <v>4</v>
      </c>
      <c r="B268" s="3">
        <v>126</v>
      </c>
      <c r="C268" s="3" t="s">
        <v>58</v>
      </c>
      <c r="D268" s="16">
        <v>14.12</v>
      </c>
      <c r="E268" s="16">
        <v>3.84</v>
      </c>
      <c r="F268" s="15" t="s">
        <v>176</v>
      </c>
      <c r="U268" s="3">
        <v>60</v>
      </c>
      <c r="Z268" s="3">
        <f>SUM(G268:Y268)</f>
        <v>60</v>
      </c>
    </row>
    <row r="269" spans="1:6" ht="13.5" thickBot="1">
      <c r="A269" s="3"/>
      <c r="D269" s="16">
        <f>SUM(D265:D268)</f>
        <v>53.949999999999996</v>
      </c>
      <c r="E269" s="16">
        <f>SUM(E265:E268)</f>
        <v>14.669999999999998</v>
      </c>
      <c r="F269" s="15"/>
    </row>
    <row r="270" spans="1:25" ht="13.5" thickBot="1">
      <c r="A270" s="3"/>
      <c r="B270" s="30" t="s">
        <v>288</v>
      </c>
      <c r="C270" s="31"/>
      <c r="D270" s="28">
        <f>D269/4</f>
        <v>13.487499999999999</v>
      </c>
      <c r="E270" s="29">
        <f>E269/4</f>
        <v>3.6674999999999995</v>
      </c>
      <c r="G270" s="10">
        <f aca="true" t="shared" si="26" ref="G270:Y270">SUM(G265:G268)</f>
        <v>22</v>
      </c>
      <c r="H270" s="10">
        <f t="shared" si="26"/>
        <v>0</v>
      </c>
      <c r="I270" s="10">
        <f t="shared" si="26"/>
        <v>22</v>
      </c>
      <c r="J270" s="10">
        <f t="shared" si="26"/>
        <v>0</v>
      </c>
      <c r="K270" s="10">
        <f t="shared" si="26"/>
        <v>0</v>
      </c>
      <c r="L270" s="10">
        <f t="shared" si="26"/>
        <v>0</v>
      </c>
      <c r="M270" s="10">
        <f t="shared" si="26"/>
        <v>0</v>
      </c>
      <c r="N270" s="10">
        <f t="shared" si="26"/>
        <v>0</v>
      </c>
      <c r="O270" s="10">
        <f t="shared" si="26"/>
        <v>0</v>
      </c>
      <c r="P270" s="10">
        <f t="shared" si="26"/>
        <v>0</v>
      </c>
      <c r="Q270" s="10">
        <f t="shared" si="26"/>
        <v>0</v>
      </c>
      <c r="R270" s="10">
        <f t="shared" si="26"/>
        <v>0</v>
      </c>
      <c r="S270" s="10">
        <f t="shared" si="26"/>
        <v>0</v>
      </c>
      <c r="T270" s="10">
        <f t="shared" si="26"/>
        <v>0</v>
      </c>
      <c r="U270" s="10">
        <f t="shared" si="26"/>
        <v>196</v>
      </c>
      <c r="V270" s="10">
        <f t="shared" si="26"/>
        <v>0</v>
      </c>
      <c r="W270" s="10">
        <f t="shared" si="26"/>
        <v>0</v>
      </c>
      <c r="X270" s="10">
        <f t="shared" si="26"/>
        <v>0</v>
      </c>
      <c r="Y270" s="10">
        <f t="shared" si="26"/>
        <v>0</v>
      </c>
    </row>
    <row r="271" spans="1:26" ht="12.75">
      <c r="A271" s="3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3">
        <f>SUM(G270:Y270)</f>
        <v>240</v>
      </c>
    </row>
    <row r="272" spans="7:26" s="34" customFormat="1" ht="12.75">
      <c r="G272" s="33">
        <f>G270/Z271</f>
        <v>0.09166666666666666</v>
      </c>
      <c r="H272" s="33">
        <f>H270/Z271</f>
        <v>0</v>
      </c>
      <c r="I272" s="33">
        <f>I270/Z271</f>
        <v>0.09166666666666666</v>
      </c>
      <c r="J272" s="33">
        <f>J270/Z271</f>
        <v>0</v>
      </c>
      <c r="K272" s="33">
        <f>K270/Z271</f>
        <v>0</v>
      </c>
      <c r="L272" s="33">
        <f>L270/Z271</f>
        <v>0</v>
      </c>
      <c r="M272" s="33">
        <f>M270/Z271</f>
        <v>0</v>
      </c>
      <c r="N272" s="33">
        <f>N270/Z271</f>
        <v>0</v>
      </c>
      <c r="O272" s="33">
        <f>O270/Z271</f>
        <v>0</v>
      </c>
      <c r="P272" s="33">
        <f>P270/Z271</f>
        <v>0</v>
      </c>
      <c r="Q272" s="33">
        <f>Q270/Z271</f>
        <v>0</v>
      </c>
      <c r="R272" s="33">
        <f>R270/Z271</f>
        <v>0</v>
      </c>
      <c r="S272" s="33">
        <f>S270/Z271</f>
        <v>0</v>
      </c>
      <c r="T272" s="33">
        <f>T270/Z271</f>
        <v>0</v>
      </c>
      <c r="U272" s="33">
        <f>U270/Z271</f>
        <v>0.8166666666666667</v>
      </c>
      <c r="V272" s="33">
        <f>V270/Z271</f>
        <v>0</v>
      </c>
      <c r="W272" s="33">
        <f>W270/Z271</f>
        <v>0</v>
      </c>
      <c r="X272" s="33">
        <f>X270/Z271</f>
        <v>0</v>
      </c>
      <c r="Y272" s="33">
        <f>Y270/Z271</f>
        <v>0</v>
      </c>
      <c r="Z272" s="33">
        <f>SUM(G272:Y272)</f>
        <v>1</v>
      </c>
    </row>
    <row r="273" ht="13.5" thickBot="1"/>
    <row r="274" spans="3:25" ht="12.75">
      <c r="C274" s="13" t="s">
        <v>0</v>
      </c>
      <c r="D274" s="23"/>
      <c r="E274" s="25"/>
      <c r="F274" s="1" t="s">
        <v>1</v>
      </c>
      <c r="G274" s="1"/>
      <c r="H274" s="1" t="s">
        <v>148</v>
      </c>
      <c r="I274" s="1"/>
      <c r="J274" s="1"/>
      <c r="K274" s="1" t="s">
        <v>3</v>
      </c>
      <c r="L274" s="1" t="s">
        <v>4</v>
      </c>
      <c r="M274" s="1"/>
      <c r="N274" s="1"/>
      <c r="O274" s="1"/>
      <c r="P274" s="1"/>
      <c r="Q274" s="1"/>
      <c r="R274" s="1" t="s">
        <v>5</v>
      </c>
      <c r="S274" s="4" t="s">
        <v>150</v>
      </c>
      <c r="T274" s="4"/>
      <c r="U274" s="4"/>
      <c r="V274" s="4"/>
      <c r="W274" s="4" t="s">
        <v>6</v>
      </c>
      <c r="X274" s="4"/>
      <c r="Y274" s="5"/>
    </row>
    <row r="275" spans="2:25" ht="13.5" thickBot="1">
      <c r="B275" s="8"/>
      <c r="C275" s="14" t="s">
        <v>7</v>
      </c>
      <c r="D275" s="24" t="s">
        <v>177</v>
      </c>
      <c r="E275" s="26" t="s">
        <v>147</v>
      </c>
      <c r="F275" s="2" t="s">
        <v>7</v>
      </c>
      <c r="G275" s="2" t="s">
        <v>8</v>
      </c>
      <c r="H275" s="2" t="s">
        <v>9</v>
      </c>
      <c r="I275" s="2" t="s">
        <v>9</v>
      </c>
      <c r="J275" s="2" t="s">
        <v>10</v>
      </c>
      <c r="K275" s="2" t="s">
        <v>4</v>
      </c>
      <c r="L275" s="2" t="s">
        <v>11</v>
      </c>
      <c r="M275" s="2" t="s">
        <v>12</v>
      </c>
      <c r="N275" s="2" t="s">
        <v>126</v>
      </c>
      <c r="O275" s="2" t="s">
        <v>127</v>
      </c>
      <c r="P275" s="2" t="s">
        <v>149</v>
      </c>
      <c r="Q275" s="2" t="s">
        <v>13</v>
      </c>
      <c r="R275" s="2" t="s">
        <v>14</v>
      </c>
      <c r="S275" s="2" t="s">
        <v>15</v>
      </c>
      <c r="T275" s="6" t="s">
        <v>15</v>
      </c>
      <c r="U275" s="6" t="s">
        <v>16</v>
      </c>
      <c r="V275" s="6" t="s">
        <v>17</v>
      </c>
      <c r="W275" s="6" t="s">
        <v>2</v>
      </c>
      <c r="X275" s="6" t="s">
        <v>23</v>
      </c>
      <c r="Y275" s="7" t="s">
        <v>18</v>
      </c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</sheetData>
  <mergeCells count="13">
    <mergeCell ref="B20:C20"/>
    <mergeCell ref="B52:C52"/>
    <mergeCell ref="B261:C261"/>
    <mergeCell ref="B223:C223"/>
    <mergeCell ref="B181:C181"/>
    <mergeCell ref="B142:C142"/>
    <mergeCell ref="B99:C99"/>
    <mergeCell ref="B77:C77"/>
    <mergeCell ref="B194:C194"/>
    <mergeCell ref="B209:C209"/>
    <mergeCell ref="B233:C233"/>
    <mergeCell ref="B270:C270"/>
    <mergeCell ref="B37:C37"/>
  </mergeCells>
  <printOptions gridLines="1"/>
  <pageMargins left="0.21" right="0.23" top="0.5" bottom="0.45" header="0" footer="0"/>
  <pageSetup horizontalDpi="300" verticalDpi="300" orientation="landscape" scale="52" r:id="rId1"/>
  <rowBreaks count="3" manualBreakCount="3">
    <brk id="78" max="25" man="1"/>
    <brk id="144" max="255" man="1"/>
    <brk id="212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Coffaro</dc:creator>
  <cp:keywords/>
  <dc:description/>
  <cp:lastModifiedBy>Preferred Customer</cp:lastModifiedBy>
  <cp:lastPrinted>2002-10-31T20:55:27Z</cp:lastPrinted>
  <dcterms:created xsi:type="dcterms:W3CDTF">1998-10-18T23:44:44Z</dcterms:created>
  <dcterms:modified xsi:type="dcterms:W3CDTF">2002-11-01T01:21:43Z</dcterms:modified>
  <cp:category/>
  <cp:version/>
  <cp:contentType/>
  <cp:contentStatus/>
</cp:coreProperties>
</file>